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nadacouncilca.sharepoint.com/sites/rmdateam/Shared Documents/1. General (Teams Channel)/001 - Jordan De Biasi/010 - Publisher Forms/003 - Website documents and Coms Plan/002 - Project Training Material and Portal Documentation/2- Final workable versions/"/>
    </mc:Choice>
  </mc:AlternateContent>
  <xr:revisionPtr revIDLastSave="3" documentId="8_{55E2EE25-CA74-44D7-AEE4-BCCCE6E9DDA1}" xr6:coauthVersionLast="47" xr6:coauthVersionMax="47" xr10:uidLastSave="{3CA10A91-04D7-4602-AAC0-F2965CCAFDEA}"/>
  <bookViews>
    <workbookView xWindow="28680" yWindow="-120" windowWidth="29040" windowHeight="16440" tabRatio="1000" activeTab="8" xr2:uid="{F0A5339F-D149-4F6C-98A0-B33362C62F3A}"/>
  </bookViews>
  <sheets>
    <sheet name="1 Comptes de bilan" sheetId="1" r:id="rId1"/>
    <sheet name="2 Comptes de revenus " sheetId="2" r:id="rId2"/>
    <sheet name="3 Comptes de dépenses" sheetId="3" r:id="rId3"/>
    <sheet name="4 EF - Bilan de la sit. fin." sheetId="7" r:id="rId4"/>
    <sheet name="5 EF - Bilan de la sit. fin" sheetId="12" state="hidden" r:id="rId5"/>
    <sheet name="5 EF - Bilan des opérations" sheetId="6" r:id="rId6"/>
    <sheet name="6 EF - Tableau des revenues" sheetId="4" r:id="rId7"/>
    <sheet name="7 EF - Tableau des dépenses" sheetId="5" r:id="rId8"/>
    <sheet name="8 - Dossiers Excel " sheetId="11" r:id="rId9"/>
  </sheets>
  <definedNames>
    <definedName name="_xlnm._FilterDatabase" localSheetId="2" hidden="1">'3 Comptes de dépenses'!#REF!</definedName>
    <definedName name="_xlnm.Extract" localSheetId="2">'3 Comptes de dépenses'!#REF!</definedName>
    <definedName name="_xlnm.Print_Area" localSheetId="1">'2 Comptes de revenus '!$A$1:$J$231</definedName>
    <definedName name="_xlnm.Print_Area" localSheetId="2">'3 Comptes de dépenses'!$A$1:$J$336</definedName>
    <definedName name="_xlnm.Print_Area" localSheetId="3">'4 EF - Bilan de la sit. fin.'!$A$1:$F$70</definedName>
    <definedName name="_xlnm.Print_Area" localSheetId="4">'5 EF - Bilan de la sit. fin'!$A$1:$F$66</definedName>
    <definedName name="_xlnm.Print_Area" localSheetId="6">'6 EF - Tableau des revenues'!$A$1:$B$60</definedName>
    <definedName name="_xlnm.Print_Titles" localSheetId="0">'1 Comptes de bilan'!$1:$4</definedName>
    <definedName name="_xlnm.Print_Titles" localSheetId="1">'2 Comptes de revenus '!$1:$4</definedName>
    <definedName name="_xlnm.Print_Titles" localSheetId="2">'3 Comptes de dépenses'!$1:$4</definedName>
    <definedName name="_xlnm.Print_Titles" localSheetId="3">'4 EF - Bilan de la sit. fin.'!$1:$3</definedName>
    <definedName name="_xlnm.Print_Titles" localSheetId="4">'5 EF - Bilan de la sit. fin'!$1:$3</definedName>
    <definedName name="_xlnm.Print_Titles" localSheetId="8">'8 - Dossiers Excel 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9" i="11" l="1"/>
  <c r="R139" i="11"/>
  <c r="W34" i="11"/>
  <c r="Z321" i="11"/>
  <c r="L321" i="11"/>
  <c r="Z312" i="11"/>
  <c r="Z325" i="11"/>
  <c r="Z302" i="11"/>
  <c r="Z374" i="11"/>
  <c r="Z361" i="11"/>
  <c r="Z362" i="11"/>
  <c r="Z363" i="11"/>
  <c r="Z364" i="11"/>
  <c r="Z365" i="11"/>
  <c r="Z366" i="11"/>
  <c r="Z367" i="11"/>
  <c r="Z368" i="11"/>
  <c r="L355" i="11"/>
  <c r="L357" i="11" s="1"/>
  <c r="L353" i="11"/>
  <c r="X355" i="11"/>
  <c r="Z351" i="11"/>
  <c r="Z317" i="11"/>
  <c r="X312" i="11"/>
  <c r="Z311" i="11"/>
  <c r="Z286" i="11"/>
  <c r="Z287" i="11"/>
  <c r="Z288" i="11"/>
  <c r="Z289" i="11"/>
  <c r="Z290" i="11"/>
  <c r="Z291" i="11"/>
  <c r="Z292" i="11"/>
  <c r="Z298" i="11" s="1"/>
  <c r="Z293" i="11"/>
  <c r="Z294" i="11"/>
  <c r="Z295" i="11"/>
  <c r="Z296" i="11"/>
  <c r="Z297" i="11"/>
  <c r="Z285" i="11"/>
  <c r="Z271" i="11"/>
  <c r="Z251" i="11"/>
  <c r="Z247" i="11"/>
  <c r="Z241" i="11"/>
  <c r="Z197" i="11"/>
  <c r="Z203" i="11"/>
  <c r="Z202" i="11"/>
  <c r="Z201" i="11"/>
  <c r="Z170" i="11"/>
  <c r="Z171" i="11"/>
  <c r="Z172" i="11"/>
  <c r="Z173" i="11"/>
  <c r="Z174" i="11"/>
  <c r="Z175" i="11"/>
  <c r="Z176" i="11"/>
  <c r="Z177" i="11"/>
  <c r="Z178" i="11"/>
  <c r="Z180" i="11"/>
  <c r="Z181" i="11"/>
  <c r="Z182" i="11"/>
  <c r="Z183" i="11"/>
  <c r="Z184" i="11"/>
  <c r="Z185" i="11"/>
  <c r="Z186" i="11"/>
  <c r="Z187" i="11"/>
  <c r="Z188" i="11"/>
  <c r="Z189" i="11"/>
  <c r="Z190" i="11"/>
  <c r="Z191" i="11"/>
  <c r="Z192" i="11"/>
  <c r="Z193" i="11"/>
  <c r="Z194" i="11"/>
  <c r="Z195" i="11"/>
  <c r="Z196" i="11"/>
  <c r="Z169" i="11"/>
  <c r="Z145" i="11"/>
  <c r="Z146" i="11"/>
  <c r="Z147" i="11"/>
  <c r="Z148" i="11"/>
  <c r="Z149" i="11"/>
  <c r="Z150" i="11"/>
  <c r="Z151" i="11"/>
  <c r="Z152" i="11"/>
  <c r="Z153" i="11"/>
  <c r="Z154" i="11"/>
  <c r="Z155" i="11"/>
  <c r="Z156" i="11"/>
  <c r="Z157" i="11"/>
  <c r="Z158" i="11"/>
  <c r="Z159" i="11"/>
  <c r="Z160" i="11"/>
  <c r="Z161" i="11"/>
  <c r="Z162" i="11"/>
  <c r="Z163" i="11"/>
  <c r="Z164" i="11"/>
  <c r="Z165" i="11"/>
  <c r="Z136" i="11"/>
  <c r="Z131" i="11"/>
  <c r="Z130" i="11"/>
  <c r="M133" i="11"/>
  <c r="N133" i="11"/>
  <c r="O133" i="11"/>
  <c r="P133" i="11"/>
  <c r="Q133" i="11"/>
  <c r="R133" i="11"/>
  <c r="S133" i="11"/>
  <c r="T133" i="11"/>
  <c r="U133" i="11"/>
  <c r="V133" i="11"/>
  <c r="W133" i="11"/>
  <c r="X133" i="11"/>
  <c r="L133" i="11"/>
  <c r="L139" i="11"/>
  <c r="Z91" i="11"/>
  <c r="Z92" i="11"/>
  <c r="Z93" i="11"/>
  <c r="Z94" i="11"/>
  <c r="Z95" i="11"/>
  <c r="Z96" i="11"/>
  <c r="Z97" i="11"/>
  <c r="Z98" i="11"/>
  <c r="Z99" i="11"/>
  <c r="Z101" i="11"/>
  <c r="Z102" i="11"/>
  <c r="Z103" i="11"/>
  <c r="Z104" i="11"/>
  <c r="Z105" i="11"/>
  <c r="Z106" i="11"/>
  <c r="Z107" i="11"/>
  <c r="Z108" i="11"/>
  <c r="Z109" i="11"/>
  <c r="Z110" i="11"/>
  <c r="Z111" i="11"/>
  <c r="Z112" i="11"/>
  <c r="Z113" i="11"/>
  <c r="Z114" i="11"/>
  <c r="Z115" i="11"/>
  <c r="Z116" i="11"/>
  <c r="Z117" i="11"/>
  <c r="Z119" i="11"/>
  <c r="Z120" i="11"/>
  <c r="Z121" i="11"/>
  <c r="Z122" i="11"/>
  <c r="Z124" i="11"/>
  <c r="Z125" i="11"/>
  <c r="Z90" i="11"/>
  <c r="Z86" i="11"/>
  <c r="X86" i="11"/>
  <c r="W86" i="11"/>
  <c r="Z78" i="11"/>
  <c r="Z79" i="11"/>
  <c r="Z80" i="11"/>
  <c r="Z81" i="11"/>
  <c r="Z82" i="11"/>
  <c r="Z83" i="11"/>
  <c r="Z84" i="11"/>
  <c r="Z85" i="11"/>
  <c r="Z77" i="11"/>
  <c r="Z73" i="11"/>
  <c r="Z67" i="11"/>
  <c r="Z42" i="11"/>
  <c r="Z43" i="11"/>
  <c r="Z44" i="11"/>
  <c r="Z45" i="11"/>
  <c r="Z46" i="11"/>
  <c r="Z47" i="11"/>
  <c r="Z48" i="11"/>
  <c r="Z49" i="11"/>
  <c r="Z50" i="11"/>
  <c r="Z51" i="11"/>
  <c r="Z52" i="11"/>
  <c r="Z53" i="11"/>
  <c r="Z54" i="11"/>
  <c r="Z55" i="11"/>
  <c r="Z56" i="11"/>
  <c r="Z57" i="11"/>
  <c r="Z58" i="11"/>
  <c r="Z59" i="11"/>
  <c r="Z60" i="11"/>
  <c r="Z61" i="11"/>
  <c r="Z62" i="11"/>
  <c r="Z63" i="11"/>
  <c r="Z64" i="11"/>
  <c r="Z65" i="11"/>
  <c r="Z66" i="11"/>
  <c r="Z41" i="11"/>
  <c r="Z40" i="11"/>
  <c r="Z39" i="11"/>
  <c r="Z38" i="11"/>
  <c r="Z37" i="11"/>
  <c r="Z33" i="11"/>
  <c r="Z32" i="11"/>
  <c r="Z31" i="11"/>
  <c r="Z30" i="11"/>
  <c r="Z26" i="11"/>
  <c r="Z9" i="11"/>
  <c r="Z10" i="11"/>
  <c r="Z11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8" i="11"/>
  <c r="R312" i="11"/>
  <c r="L254" i="11"/>
  <c r="L225" i="11"/>
  <c r="X217" i="11"/>
  <c r="W217" i="11"/>
  <c r="V217" i="11"/>
  <c r="U217" i="11"/>
  <c r="T217" i="11"/>
  <c r="S217" i="11"/>
  <c r="R217" i="11"/>
  <c r="Q217" i="11"/>
  <c r="P217" i="11"/>
  <c r="O217" i="11"/>
  <c r="N217" i="11"/>
  <c r="M217" i="11"/>
  <c r="L217" i="11"/>
  <c r="Z216" i="11"/>
  <c r="L27" i="11"/>
  <c r="L197" i="11" a="1"/>
  <c r="L197" i="11" s="1"/>
  <c r="P197" i="11"/>
  <c r="O197" i="11"/>
  <c r="N197" i="11"/>
  <c r="Z137" i="11"/>
  <c r="X131" i="11"/>
  <c r="X139" i="11" s="1"/>
  <c r="W131" i="11"/>
  <c r="V131" i="11"/>
  <c r="U131" i="11"/>
  <c r="T131" i="11"/>
  <c r="S131" i="11"/>
  <c r="R131" i="11"/>
  <c r="Q131" i="11"/>
  <c r="P131" i="11"/>
  <c r="O131" i="11"/>
  <c r="N131" i="11"/>
  <c r="M131" i="11"/>
  <c r="L131" i="11"/>
  <c r="L126" i="11"/>
  <c r="M126" i="11"/>
  <c r="N126" i="11"/>
  <c r="O126" i="11"/>
  <c r="P126" i="11"/>
  <c r="Q126" i="11"/>
  <c r="R126" i="11"/>
  <c r="S126" i="11"/>
  <c r="T126" i="11"/>
  <c r="U126" i="11"/>
  <c r="V126" i="11"/>
  <c r="W126" i="11"/>
  <c r="X126" i="11"/>
  <c r="L86" i="11"/>
  <c r="X74" i="11"/>
  <c r="N74" i="11"/>
  <c r="X375" i="11"/>
  <c r="W375" i="11"/>
  <c r="V375" i="11"/>
  <c r="U375" i="11"/>
  <c r="T375" i="11"/>
  <c r="S375" i="11"/>
  <c r="R375" i="11"/>
  <c r="Q375" i="11"/>
  <c r="P375" i="11"/>
  <c r="O375" i="11"/>
  <c r="N375" i="11"/>
  <c r="M375" i="11"/>
  <c r="L375" i="11"/>
  <c r="M369" i="11"/>
  <c r="N369" i="11"/>
  <c r="O369" i="11"/>
  <c r="P369" i="11"/>
  <c r="Q369" i="11"/>
  <c r="R369" i="11"/>
  <c r="S369" i="11"/>
  <c r="T369" i="11"/>
  <c r="U369" i="11"/>
  <c r="V369" i="11"/>
  <c r="W369" i="11"/>
  <c r="X369" i="11"/>
  <c r="L369" i="11"/>
  <c r="M353" i="11"/>
  <c r="N353" i="11"/>
  <c r="O353" i="11"/>
  <c r="P353" i="11"/>
  <c r="Q353" i="11"/>
  <c r="R353" i="11"/>
  <c r="S353" i="11"/>
  <c r="T353" i="11"/>
  <c r="U353" i="11"/>
  <c r="V353" i="11"/>
  <c r="W353" i="11"/>
  <c r="X353" i="11"/>
  <c r="M325" i="11"/>
  <c r="N325" i="11"/>
  <c r="O325" i="11"/>
  <c r="P325" i="11"/>
  <c r="Q325" i="11"/>
  <c r="R325" i="11"/>
  <c r="S325" i="11"/>
  <c r="T325" i="11"/>
  <c r="U325" i="11"/>
  <c r="V325" i="11"/>
  <c r="W325" i="11"/>
  <c r="X325" i="11"/>
  <c r="L325" i="11"/>
  <c r="W321" i="11"/>
  <c r="X321" i="11"/>
  <c r="L312" i="11"/>
  <c r="M312" i="11"/>
  <c r="N312" i="11"/>
  <c r="O312" i="11"/>
  <c r="P312" i="11"/>
  <c r="Q312" i="11"/>
  <c r="S312" i="11"/>
  <c r="T312" i="11"/>
  <c r="U312" i="11"/>
  <c r="V312" i="11"/>
  <c r="W312" i="11"/>
  <c r="M298" i="11"/>
  <c r="N298" i="11"/>
  <c r="O298" i="11"/>
  <c r="P298" i="11"/>
  <c r="Q298" i="11"/>
  <c r="R298" i="11"/>
  <c r="S298" i="11"/>
  <c r="T298" i="11"/>
  <c r="U298" i="11"/>
  <c r="V298" i="11"/>
  <c r="W298" i="11"/>
  <c r="X298" i="11"/>
  <c r="L298" i="11"/>
  <c r="M282" i="11"/>
  <c r="N282" i="11"/>
  <c r="O282" i="11"/>
  <c r="P282" i="11"/>
  <c r="Q282" i="11"/>
  <c r="R282" i="11"/>
  <c r="S282" i="11"/>
  <c r="T282" i="11"/>
  <c r="U282" i="11"/>
  <c r="V282" i="11"/>
  <c r="W282" i="11"/>
  <c r="X282" i="11"/>
  <c r="L282" i="11"/>
  <c r="M258" i="11"/>
  <c r="N258" i="11"/>
  <c r="O258" i="11"/>
  <c r="P258" i="11"/>
  <c r="Q258" i="11"/>
  <c r="R258" i="11"/>
  <c r="S258" i="11"/>
  <c r="T258" i="11"/>
  <c r="U258" i="11"/>
  <c r="V258" i="11"/>
  <c r="W258" i="11"/>
  <c r="X258" i="11"/>
  <c r="L258" i="11"/>
  <c r="M254" i="11"/>
  <c r="N254" i="11"/>
  <c r="O254" i="11"/>
  <c r="P254" i="11"/>
  <c r="Q254" i="11"/>
  <c r="R254" i="11"/>
  <c r="S254" i="11"/>
  <c r="T254" i="11"/>
  <c r="U254" i="11"/>
  <c r="V254" i="11"/>
  <c r="W254" i="11"/>
  <c r="X254" i="11"/>
  <c r="M248" i="11"/>
  <c r="N248" i="11"/>
  <c r="O248" i="11"/>
  <c r="P248" i="11"/>
  <c r="Q248" i="11"/>
  <c r="R248" i="11"/>
  <c r="S248" i="11"/>
  <c r="T248" i="11"/>
  <c r="U248" i="11"/>
  <c r="V248" i="11"/>
  <c r="W248" i="11"/>
  <c r="X248" i="11"/>
  <c r="L248" i="11"/>
  <c r="M238" i="11"/>
  <c r="N238" i="11"/>
  <c r="O238" i="11"/>
  <c r="P238" i="11"/>
  <c r="Q238" i="11"/>
  <c r="R238" i="11"/>
  <c r="S238" i="11"/>
  <c r="T238" i="11"/>
  <c r="U238" i="11"/>
  <c r="V238" i="11"/>
  <c r="W238" i="11"/>
  <c r="X238" i="11"/>
  <c r="L238" i="11"/>
  <c r="W225" i="11"/>
  <c r="X225" i="11"/>
  <c r="M225" i="11"/>
  <c r="N225" i="11"/>
  <c r="O225" i="11"/>
  <c r="P225" i="11"/>
  <c r="Q225" i="11"/>
  <c r="R225" i="11"/>
  <c r="S225" i="11"/>
  <c r="T225" i="11"/>
  <c r="U225" i="11"/>
  <c r="V225" i="11"/>
  <c r="M166" i="11"/>
  <c r="M197" i="11" s="1"/>
  <c r="N166" i="11"/>
  <c r="O166" i="11"/>
  <c r="P166" i="11"/>
  <c r="Q166" i="11"/>
  <c r="Q197" i="11" s="1"/>
  <c r="R166" i="11"/>
  <c r="R197" i="11" s="1"/>
  <c r="S166" i="11"/>
  <c r="S197" i="11" s="1"/>
  <c r="T166" i="11"/>
  <c r="T197" i="11" s="1"/>
  <c r="U166" i="11"/>
  <c r="U197" i="11" s="1"/>
  <c r="V166" i="11"/>
  <c r="V197" i="11" s="1"/>
  <c r="W166" i="11"/>
  <c r="W197" i="11" s="1"/>
  <c r="X166" i="11"/>
  <c r="X197" i="11" s="1"/>
  <c r="L166" i="11"/>
  <c r="Q86" i="11"/>
  <c r="L74" i="11"/>
  <c r="M68" i="11"/>
  <c r="N68" i="11"/>
  <c r="O68" i="11"/>
  <c r="P68" i="11"/>
  <c r="Q68" i="11"/>
  <c r="R68" i="11"/>
  <c r="S68" i="11"/>
  <c r="T68" i="11"/>
  <c r="U68" i="11"/>
  <c r="V68" i="11"/>
  <c r="W68" i="11"/>
  <c r="X68" i="11"/>
  <c r="L68" i="11"/>
  <c r="M34" i="11"/>
  <c r="N34" i="11"/>
  <c r="O34" i="11"/>
  <c r="P34" i="11"/>
  <c r="Q34" i="11"/>
  <c r="R34" i="11"/>
  <c r="S34" i="11"/>
  <c r="T34" i="11"/>
  <c r="U34" i="11"/>
  <c r="V34" i="11"/>
  <c r="X34" i="11"/>
  <c r="L34" i="11"/>
  <c r="M27" i="11"/>
  <c r="N27" i="11"/>
  <c r="N70" i="11" s="1"/>
  <c r="O27" i="11"/>
  <c r="P27" i="11"/>
  <c r="Q27" i="11"/>
  <c r="R27" i="11"/>
  <c r="S27" i="11"/>
  <c r="T27" i="11"/>
  <c r="U27" i="11"/>
  <c r="V27" i="11"/>
  <c r="V70" i="11" s="1"/>
  <c r="W27" i="11"/>
  <c r="X27" i="11"/>
  <c r="Z348" i="11"/>
  <c r="Z355" i="11" l="1"/>
  <c r="Z68" i="11"/>
  <c r="N139" i="11"/>
  <c r="U70" i="11"/>
  <c r="M70" i="11"/>
  <c r="T70" i="11"/>
  <c r="L70" i="11"/>
  <c r="Q139" i="11"/>
  <c r="S139" i="11"/>
  <c r="W70" i="11"/>
  <c r="O70" i="11"/>
  <c r="L377" i="11"/>
  <c r="Q70" i="11"/>
  <c r="V260" i="11"/>
  <c r="N260" i="11"/>
  <c r="S70" i="11"/>
  <c r="O260" i="11"/>
  <c r="X70" i="11"/>
  <c r="X377" i="11" s="1"/>
  <c r="P70" i="11"/>
  <c r="U260" i="11"/>
  <c r="M260" i="11"/>
  <c r="P260" i="11"/>
  <c r="R70" i="11"/>
  <c r="T260" i="11"/>
  <c r="W355" i="11"/>
  <c r="W260" i="11"/>
  <c r="S260" i="11"/>
  <c r="Q260" i="11"/>
  <c r="X260" i="11"/>
  <c r="X357" i="11" s="1"/>
  <c r="L260" i="11"/>
  <c r="R260" i="11"/>
  <c r="O74" i="11"/>
  <c r="P74" i="11"/>
  <c r="Q74" i="11"/>
  <c r="R74" i="11"/>
  <c r="S74" i="11"/>
  <c r="T74" i="11"/>
  <c r="U74" i="11"/>
  <c r="V74" i="11"/>
  <c r="W74" i="11"/>
  <c r="W139" i="11" s="1"/>
  <c r="M74" i="11"/>
  <c r="N86" i="11"/>
  <c r="O86" i="11"/>
  <c r="O139" i="11" s="1"/>
  <c r="P86" i="11"/>
  <c r="P139" i="11" s="1"/>
  <c r="R86" i="11"/>
  <c r="S86" i="11"/>
  <c r="T86" i="11"/>
  <c r="T139" i="11" s="1"/>
  <c r="U86" i="11"/>
  <c r="U139" i="11" s="1"/>
  <c r="V86" i="11"/>
  <c r="V139" i="11" s="1"/>
  <c r="M86" i="11"/>
  <c r="N321" i="11"/>
  <c r="N355" i="11" s="1"/>
  <c r="O321" i="11"/>
  <c r="O355" i="11" s="1"/>
  <c r="P321" i="11"/>
  <c r="P355" i="11" s="1"/>
  <c r="P357" i="11" s="1"/>
  <c r="Q321" i="11"/>
  <c r="Q355" i="11" s="1"/>
  <c r="Q357" i="11" s="1"/>
  <c r="R321" i="11"/>
  <c r="R355" i="11" s="1"/>
  <c r="S321" i="11"/>
  <c r="S355" i="11" s="1"/>
  <c r="T321" i="11"/>
  <c r="T355" i="11" s="1"/>
  <c r="U321" i="11"/>
  <c r="U355" i="11" s="1"/>
  <c r="V321" i="11"/>
  <c r="V355" i="11" s="1"/>
  <c r="M321" i="11"/>
  <c r="M355" i="11" s="1"/>
  <c r="Z34" i="11" l="1"/>
  <c r="V357" i="11"/>
  <c r="N357" i="11"/>
  <c r="W357" i="11"/>
  <c r="U357" i="11"/>
  <c r="R377" i="11"/>
  <c r="M139" i="11"/>
  <c r="M377" i="11" s="1"/>
  <c r="N377" i="11"/>
  <c r="Q377" i="11"/>
  <c r="R357" i="11"/>
  <c r="M357" i="11"/>
  <c r="O377" i="11"/>
  <c r="W377" i="11"/>
  <c r="P377" i="11"/>
  <c r="O357" i="11"/>
  <c r="U377" i="11"/>
  <c r="V377" i="11"/>
  <c r="T357" i="11"/>
  <c r="T377" i="11"/>
  <c r="S357" i="11"/>
  <c r="S377" i="11"/>
  <c r="Z74" i="11" l="1"/>
  <c r="Z129" i="11"/>
  <c r="Z133" i="11" s="1"/>
  <c r="Z144" i="11"/>
  <c r="Z207" i="11"/>
  <c r="Z208" i="11"/>
  <c r="Z209" i="11"/>
  <c r="Z210" i="11"/>
  <c r="Z211" i="11"/>
  <c r="Z212" i="11"/>
  <c r="Z213" i="11"/>
  <c r="Z214" i="11"/>
  <c r="Z215" i="11"/>
  <c r="Z217" i="11" s="1"/>
  <c r="Z220" i="11"/>
  <c r="Z221" i="11"/>
  <c r="Z222" i="11"/>
  <c r="Z223" i="11"/>
  <c r="Z224" i="11"/>
  <c r="Z228" i="11"/>
  <c r="Z229" i="11"/>
  <c r="Z230" i="11"/>
  <c r="Z231" i="11"/>
  <c r="Z232" i="11"/>
  <c r="Z233" i="11"/>
  <c r="Z234" i="11"/>
  <c r="Z235" i="11"/>
  <c r="Z236" i="11"/>
  <c r="Z237" i="11"/>
  <c r="Z242" i="11"/>
  <c r="Z243" i="11"/>
  <c r="Z244" i="11"/>
  <c r="Z245" i="11"/>
  <c r="Z246" i="11"/>
  <c r="Z252" i="11"/>
  <c r="Z253" i="11"/>
  <c r="Z257" i="11"/>
  <c r="Z258" i="11" s="1"/>
  <c r="Z263" i="11"/>
  <c r="Z264" i="11"/>
  <c r="Z265" i="11"/>
  <c r="Z266" i="11"/>
  <c r="Z267" i="11"/>
  <c r="Z268" i="11"/>
  <c r="Z269" i="11"/>
  <c r="Z270" i="11"/>
  <c r="Z272" i="11"/>
  <c r="Z273" i="11"/>
  <c r="Z274" i="11"/>
  <c r="Z275" i="11"/>
  <c r="Z276" i="11"/>
  <c r="Z277" i="11"/>
  <c r="Z278" i="11"/>
  <c r="Z279" i="11"/>
  <c r="Z280" i="11"/>
  <c r="Z281" i="11"/>
  <c r="Z303" i="11"/>
  <c r="Z304" i="11"/>
  <c r="Z305" i="11"/>
  <c r="Z306" i="11"/>
  <c r="Z307" i="11"/>
  <c r="Z308" i="11"/>
  <c r="Z309" i="11"/>
  <c r="Z310" i="11"/>
  <c r="Z315" i="11"/>
  <c r="Z316" i="11"/>
  <c r="Z318" i="11"/>
  <c r="Z319" i="11"/>
  <c r="Z320" i="11"/>
  <c r="Z324" i="11"/>
  <c r="Z328" i="11"/>
  <c r="Z329" i="11"/>
  <c r="Z330" i="11"/>
  <c r="Z331" i="11"/>
  <c r="Z332" i="11"/>
  <c r="Z333" i="11"/>
  <c r="Z334" i="11"/>
  <c r="Z335" i="11"/>
  <c r="Z336" i="11"/>
  <c r="Z337" i="11"/>
  <c r="Z338" i="11"/>
  <c r="Z339" i="11"/>
  <c r="Z340" i="11"/>
  <c r="Z341" i="11"/>
  <c r="Z342" i="11"/>
  <c r="Z343" i="11"/>
  <c r="Z344" i="11"/>
  <c r="Z345" i="11"/>
  <c r="Z346" i="11"/>
  <c r="Z347" i="11"/>
  <c r="Z349" i="11"/>
  <c r="Z350" i="11"/>
  <c r="Z352" i="11"/>
  <c r="Z360" i="11"/>
  <c r="Z375" i="11"/>
  <c r="Z373" i="11"/>
  <c r="A125" i="3"/>
  <c r="A60" i="1"/>
  <c r="J229" i="2"/>
  <c r="H229" i="2"/>
  <c r="J228" i="2"/>
  <c r="J139" i="11"/>
  <c r="J73" i="11"/>
  <c r="J15" i="11"/>
  <c r="Z166" i="11" l="1"/>
  <c r="Z225" i="11"/>
  <c r="Z126" i="11"/>
  <c r="Z238" i="11"/>
  <c r="Z254" i="11"/>
  <c r="Z248" i="11"/>
  <c r="Z27" i="11"/>
  <c r="Z70" i="11" s="1"/>
  <c r="Z282" i="11"/>
  <c r="Z369" i="11"/>
  <c r="Z353" i="11"/>
  <c r="Z377" i="11" l="1"/>
  <c r="Z260" i="11"/>
  <c r="Z357" i="11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<sst xmlns="http://schemas.openxmlformats.org/spreadsheetml/2006/main" count="2906" uniqueCount="990">
  <si>
    <t>GESTION FINANCIÈRE INTERNE</t>
  </si>
  <si>
    <t>PLAN COMPTABLE - COMPTES DE BILAN</t>
  </si>
  <si>
    <t>FORMULAIRE CADAC</t>
  </si>
  <si>
    <t>Nom du compte</t>
  </si>
  <si>
    <t xml:space="preserve">No. de ligne </t>
  </si>
  <si>
    <t>Description</t>
  </si>
  <si>
    <t>ACTIF</t>
  </si>
  <si>
    <t>ACTIFS À COURT TERME</t>
  </si>
  <si>
    <t>Caisse</t>
  </si>
  <si>
    <t>Petite caisse</t>
  </si>
  <si>
    <t>Fonds de caisse</t>
  </si>
  <si>
    <t>Chèques ou fonds en caisse à déposer</t>
  </si>
  <si>
    <t>Compte bancaire</t>
  </si>
  <si>
    <t>Compte provisoire - carte de crédit</t>
  </si>
  <si>
    <t>Compte provisoire - salaires</t>
  </si>
  <si>
    <t>Compte provisoire - agence de billetterie ou de collecte de fonds</t>
  </si>
  <si>
    <t>Encaisse en compte transitoire</t>
  </si>
  <si>
    <t>Total partiel d'encaisse</t>
  </si>
  <si>
    <t>Équivalents de trésorerie</t>
  </si>
  <si>
    <t>Compte d'échange</t>
  </si>
  <si>
    <t>Dépôts de garantie et obligations</t>
  </si>
  <si>
    <t>CPG, dépôts à terme</t>
  </si>
  <si>
    <t>Fonds communs de placement, placements à court terme</t>
  </si>
  <si>
    <t>Bénéfices non réalisés ou intérêts de placements</t>
  </si>
  <si>
    <t>Total partiel d'équivalents au comptant</t>
  </si>
  <si>
    <t>Recevables</t>
  </si>
  <si>
    <t>Comptes débiteurs</t>
  </si>
  <si>
    <t>À recevoir d'agence de billetterie</t>
  </si>
  <si>
    <t>À recevoir d'agence de collecte de fonds</t>
  </si>
  <si>
    <t>Avances sur salaire au personnel</t>
  </si>
  <si>
    <t>Avances pour frais de voyage</t>
  </si>
  <si>
    <t>Contributions gouvernementales, subventions à recevoir</t>
  </si>
  <si>
    <t>Subventions à recevoir de fondations</t>
  </si>
  <si>
    <t>Dons promis à recevoir</t>
  </si>
  <si>
    <t>Montants dus à des succursales, entités connexes ou fonds externes ou à recevoir d'eux</t>
  </si>
  <si>
    <t>Autres à recevoir</t>
  </si>
  <si>
    <t>Intérêts courus à recevoir</t>
  </si>
  <si>
    <t>Moins : provision pour créances douteuses</t>
  </si>
  <si>
    <t>Total partiel à recevoir</t>
  </si>
  <si>
    <t>Taxes recevables</t>
  </si>
  <si>
    <t>Crédit de TPS/TVH sur les intrants à recevoir</t>
  </si>
  <si>
    <t>Remboursement de TPS/TVH à recevoir</t>
  </si>
  <si>
    <t>Crédit de taxe de vente provinciale sur les intrants à recevoir</t>
  </si>
  <si>
    <t>Remboursement de taxe de vente provinciale à recevoir</t>
  </si>
  <si>
    <t>Autres taxes à recevoir</t>
  </si>
  <si>
    <t>Total partiel de taxes à recevoir</t>
  </si>
  <si>
    <t>Autres actifs à court terme</t>
  </si>
  <si>
    <t>Dépôts remboursables</t>
  </si>
  <si>
    <t>Frais payés d'avance </t>
  </si>
  <si>
    <t>Taxes payées d'avance</t>
  </si>
  <si>
    <t>Dépenses recouvrables</t>
  </si>
  <si>
    <t>Total partiel d'autres actifs à court terme</t>
  </si>
  <si>
    <t>TOTAL D'ACTIFS À COURT TERME</t>
  </si>
  <si>
    <t>Actif à court terme</t>
  </si>
  <si>
    <t>PLACEMENTS À LONG TERME</t>
  </si>
  <si>
    <t>Placements à long terme</t>
  </si>
  <si>
    <t>Valeur au comptant de l'assurance vie</t>
  </si>
  <si>
    <t>TOTAL DE PLACEMENTS À LONG TERME</t>
  </si>
  <si>
    <t xml:space="preserve">Autre actif </t>
  </si>
  <si>
    <t xml:space="preserve">TOTAL DE L'INVENTAIRE </t>
  </si>
  <si>
    <t>Inventaire</t>
  </si>
  <si>
    <t>IMMOBILISATIONS</t>
  </si>
  <si>
    <t>Terrains</t>
  </si>
  <si>
    <t>Œuvres d'art</t>
  </si>
  <si>
    <t>Total partiel d'immobilisations non amortissables</t>
  </si>
  <si>
    <t>Immeubles, améliorations locatives</t>
  </si>
  <si>
    <t>Moins amortissement cumulé : immeubles, améliorations locatives</t>
  </si>
  <si>
    <t>Total partiel d'immeubles et d'améliorations locatives</t>
  </si>
  <si>
    <t>Véhicules</t>
  </si>
  <si>
    <t>Moins amortissement cumulé : véhicules</t>
  </si>
  <si>
    <t>Total partiel de véhicules</t>
  </si>
  <si>
    <t>Instruments de musique</t>
  </si>
  <si>
    <t>Équipement de cinéma, de médias numériques et audiovisuels</t>
  </si>
  <si>
    <t>Moins amortissement cumulé : équipement artistique</t>
  </si>
  <si>
    <t>Total partiel d'équipement artistique</t>
  </si>
  <si>
    <t>Mobilier de bureau et agencements</t>
  </si>
  <si>
    <t>Équipement de sécurité</t>
  </si>
  <si>
    <t>Ameublement et équipement de studio et de théâtre</t>
  </si>
  <si>
    <t>Outils techniques, équipement et caisses</t>
  </si>
  <si>
    <t>Moins amortissement cumulé : mobilier et agencements</t>
  </si>
  <si>
    <t>Total partiel du meubles et d'équipement</t>
  </si>
  <si>
    <t>Matériel et équipement informatique</t>
  </si>
  <si>
    <t>Moins amortissement cumulé : matériel et équipement informatique</t>
  </si>
  <si>
    <t>Total partiel de matériel et d'équipement informatique</t>
  </si>
  <si>
    <t>TOTAL D'IMMOBILISATIONS</t>
  </si>
  <si>
    <t>Immobilisations</t>
  </si>
  <si>
    <t>ŒUVRES DE CRÉATION ET PRODUCTIONS</t>
  </si>
  <si>
    <t>Musicothèque, collection cataloguée</t>
  </si>
  <si>
    <t>Collection de films cinématographiques</t>
  </si>
  <si>
    <t>Costumes, décors et coûts de production</t>
  </si>
  <si>
    <t>Licences de production et de représentation</t>
  </si>
  <si>
    <t>Moins amortissement cumulé : costumes, décors et coûts de production</t>
  </si>
  <si>
    <t>TOTAL D'ŒUVRES DE CRÉATION ET DE PRODUCTIONS</t>
  </si>
  <si>
    <t>ACTIFS INCORPORELS</t>
  </si>
  <si>
    <t>Frais de constitution</t>
  </si>
  <si>
    <t>Logiciels</t>
  </si>
  <si>
    <t>Conception de sites web</t>
  </si>
  <si>
    <t>Licence d'utilisation de Tessitura</t>
  </si>
  <si>
    <t>Autres actifs incorporels</t>
  </si>
  <si>
    <t>Moins amortissement cumulé : actifs incorporels</t>
  </si>
  <si>
    <t>TOTAL D'ACTIFS INCORPORELS</t>
  </si>
  <si>
    <t>Autre actif</t>
  </si>
  <si>
    <t>FONDS ET RÉSERVES</t>
  </si>
  <si>
    <t>Fonds de dotation</t>
  </si>
  <si>
    <t>Réserves soumises à des restrictions externes</t>
  </si>
  <si>
    <t>Fonds soumis à des restrictions internes, réserves</t>
  </si>
  <si>
    <t>Gains (pertes) non réalisés - fonds</t>
  </si>
  <si>
    <t xml:space="preserve">Montant dû à (de) fond d'administration (à) d'autres fonds et réserves </t>
  </si>
  <si>
    <t>TOTAL DE FONDS ET RÉSERVES</t>
  </si>
  <si>
    <t>TOTAL DE L'ACTIF</t>
  </si>
  <si>
    <t>Total de l'actif</t>
  </si>
  <si>
    <t>PASSIF</t>
  </si>
  <si>
    <t>PASSIFS À COURT TERME</t>
  </si>
  <si>
    <t>Créditeurs</t>
  </si>
  <si>
    <t>Ligne de crédit bancaire</t>
  </si>
  <si>
    <t>Comptes créditeurs</t>
  </si>
  <si>
    <t>Cartes de crédit à payer</t>
  </si>
  <si>
    <t>Remboursements à effectuer</t>
  </si>
  <si>
    <t>Créances locatives</t>
  </si>
  <si>
    <t>Consignations à payer</t>
  </si>
  <si>
    <t>Total partiel de créditeurs</t>
  </si>
  <si>
    <t>Traitements et salaires à payer</t>
  </si>
  <si>
    <t>Provision pour congés annuels acquis et jours fériés</t>
  </si>
  <si>
    <t>Provision pour heures supplémentaires et congés de maladie accumulés</t>
  </si>
  <si>
    <t>Total partiel de traitements et salaires à payer</t>
  </si>
  <si>
    <t>Impôts sur les salaires à payer</t>
  </si>
  <si>
    <t>Assurance-emploi à payer</t>
  </si>
  <si>
    <t>Régime de pensions du Canada à payer</t>
  </si>
  <si>
    <t>Impôt à l'emploi à payer</t>
  </si>
  <si>
    <t>Total partiel de cotisations sociales à payer</t>
  </si>
  <si>
    <t>Avantages sociaux à payer</t>
  </si>
  <si>
    <t>Retenues d'impôt de non-résidents</t>
  </si>
  <si>
    <t>Primes et taxes d'assurance maladie provinciale à payer</t>
  </si>
  <si>
    <t>Primes d'indemnisation des accidents du travail à payer</t>
  </si>
  <si>
    <t>Cotisations à payer au régime de retraite</t>
  </si>
  <si>
    <t>Cotisations à payer au REER</t>
  </si>
  <si>
    <t>Cotisations à payer pour assurances collectives</t>
  </si>
  <si>
    <t>Cotisations aux associations ou syndicats à payer</t>
  </si>
  <si>
    <t xml:space="preserve">Primes d'assurance à payer aux associations ou syndicats </t>
  </si>
  <si>
    <t>Autres paiements à faire - avantages aux employés</t>
  </si>
  <si>
    <t>Total partiel de paiements - avantages sociaux aux employés</t>
  </si>
  <si>
    <t>TPS/TVH à payer (recevoir)</t>
  </si>
  <si>
    <t>TPS/TVH perçue sur les ventes</t>
  </si>
  <si>
    <t>TPS/TVH payée sur achats au taux 1</t>
  </si>
  <si>
    <t xml:space="preserve">Remboursement de TPS/TVH au taux 2 </t>
  </si>
  <si>
    <t>TPS/TVH payée suite à l'acquisition d'immobilisations</t>
  </si>
  <si>
    <t>Rajustements - TPS/TVH</t>
  </si>
  <si>
    <t>Remises de TPS/TVH payées</t>
  </si>
  <si>
    <t>Remboursements de TPS/TVH reçus</t>
  </si>
  <si>
    <t>Total partiel de TPS/TVH à payer (recevoir)</t>
  </si>
  <si>
    <t>Autres taxes à payer</t>
  </si>
  <si>
    <t>Taxe de vente provinciale à payer</t>
  </si>
  <si>
    <t>Impôt sur le revenu des sociétés à payer</t>
  </si>
  <si>
    <t>Total partiel d'autres taxes à payer</t>
  </si>
  <si>
    <t>Revenus reportés</t>
  </si>
  <si>
    <t>Vente d'abonnements et frais d'adhésion reçus d'vance</t>
  </si>
  <si>
    <t>Vente de billets et frais de gestion reçus d'avance</t>
  </si>
  <si>
    <t>Consignes reçues pour services à venir</t>
  </si>
  <si>
    <t>Revenus de commandites reçus d'avance</t>
  </si>
  <si>
    <t>Subventions de fondations reçues d'avance</t>
  </si>
  <si>
    <t>Activités de financement - recettes de billets reçues d'avance</t>
  </si>
  <si>
    <t>Dons reçus d'avance</t>
  </si>
  <si>
    <t>Subventions fédérales reçues d'avance</t>
  </si>
  <si>
    <t>Subventions provinciales ou territoriales reçues d'avance</t>
  </si>
  <si>
    <t>Subventions municipales ou de réserve reçues d'avance</t>
  </si>
  <si>
    <t>Autres subventions reçues d'avance</t>
  </si>
  <si>
    <t>Autres revenus reçus d'avance</t>
  </si>
  <si>
    <t>Total partiel de revenus reportés</t>
  </si>
  <si>
    <t>Emprunts exigibles à court terme</t>
  </si>
  <si>
    <t>Tranche d'emprunt bancaire exigible à court terme</t>
  </si>
  <si>
    <t>Tranches d'emprunts sans intérêt exigibles à court terme</t>
  </si>
  <si>
    <t>Tranches d'autres emprunts exigibles à court terme</t>
  </si>
  <si>
    <t>Intérêts courus - emprunts</t>
  </si>
  <si>
    <t>Total partiel de tranches d'emprunts exigibles à court terme</t>
  </si>
  <si>
    <t>Autres passifs à court terme</t>
  </si>
  <si>
    <t>Redevances, droits d'auteur et licences de représentation à payer</t>
  </si>
  <si>
    <t>Dépenses sans factures prévues, à payer</t>
  </si>
  <si>
    <t>Autres charges à payer</t>
  </si>
  <si>
    <t>Chèques-cadeaux non encaissés</t>
  </si>
  <si>
    <t>Fonds détenus en fiducie</t>
  </si>
  <si>
    <t>Articles en consignation</t>
  </si>
  <si>
    <t>Total partiel d'autres passifs à court terme</t>
  </si>
  <si>
    <t>TOTAL DE PASSIFS À COURT TERME</t>
  </si>
  <si>
    <t>Passif à court terme</t>
  </si>
  <si>
    <t>PASSIFS À LONG TERME</t>
  </si>
  <si>
    <t>Emprunts exigibles à long terme</t>
  </si>
  <si>
    <t>Tranche d'emprunt bancaire exigible à long terme</t>
  </si>
  <si>
    <t>Hypothèque</t>
  </si>
  <si>
    <t>Tranches d'emprunts sans intérêt exigibles à long terme</t>
  </si>
  <si>
    <t>Tranches d'autres emprunts exigibles à long terme</t>
  </si>
  <si>
    <t>Obligation locative</t>
  </si>
  <si>
    <t>Moins : tranche exigible à court terme d'emprunts à long terme</t>
  </si>
  <si>
    <t>Total partiel d'emprunts exigibles à long terme</t>
  </si>
  <si>
    <t>Apports reportés</t>
  </si>
  <si>
    <t>Apport reporté comme incitatif à la location</t>
  </si>
  <si>
    <t>Apports sur immobilisations reportés</t>
  </si>
  <si>
    <t>Autres apports reportés</t>
  </si>
  <si>
    <t>Amortissements cumulés : apports reportés</t>
  </si>
  <si>
    <t>Total partiel d'apports reportés</t>
  </si>
  <si>
    <t>TOTAL DE PASSIFS À LONG TERME</t>
  </si>
  <si>
    <t xml:space="preserve">Autre passif </t>
  </si>
  <si>
    <t>TOTAL DU PASSIF</t>
  </si>
  <si>
    <t>Total du passif</t>
  </si>
  <si>
    <t>EXCÉDENT (DÉFICIT) CUMULÉ, ACTIFS NETS</t>
  </si>
  <si>
    <t>Fonds soumis à des restrictions</t>
  </si>
  <si>
    <t>Fonds du conseil d'administration ou soumis à des restrictions internes</t>
  </si>
  <si>
    <t xml:space="preserve">Actifs nets affectés à des fins internes particulières </t>
  </si>
  <si>
    <t>Réserves pour roulement : programmes gouvernementaux</t>
  </si>
  <si>
    <t>Réserves liquides (pour les organismes de l'Alberta seulement)</t>
  </si>
  <si>
    <t>Fonds de dotation autogérés</t>
  </si>
  <si>
    <t xml:space="preserve">Actifs nets affectés à des fins externes particulières </t>
  </si>
  <si>
    <t>Autres fonds soumis à des restrictions externes</t>
  </si>
  <si>
    <t>Total partiel de fonds soumis à des restrictions</t>
  </si>
  <si>
    <t>Actifs nets investis en immobilisations et autres</t>
  </si>
  <si>
    <t>Actifs nets investis en immobilisations</t>
  </si>
  <si>
    <t>Capital-actions</t>
  </si>
  <si>
    <t>Capital-actions (sociétés à but lucratif seulement)</t>
  </si>
  <si>
    <t>Actifs nets en productions</t>
  </si>
  <si>
    <t xml:space="preserve">Autres actifs nets </t>
  </si>
  <si>
    <t>Actifs nets en actifs incorporels</t>
  </si>
  <si>
    <t>Total partiel d'actifs nets investis en immobilisations et autres</t>
  </si>
  <si>
    <t>Actifs nets non affectés</t>
  </si>
  <si>
    <t>Réserves non restreintes, gains de l'année précédente</t>
  </si>
  <si>
    <t>Rajustements - exercice antérieur</t>
  </si>
  <si>
    <t xml:space="preserve">Autres ajustements affectant l'excédent ou le déficit </t>
  </si>
  <si>
    <t>Autres éléments exceptionnels</t>
  </si>
  <si>
    <t>Transfert à (de) fond de dotation</t>
  </si>
  <si>
    <t>Virements interfonds</t>
  </si>
  <si>
    <t>Transfert (à) d'autres fonds ou réserves externes</t>
  </si>
  <si>
    <t xml:space="preserve">Virements interfonds </t>
  </si>
  <si>
    <t>Excédent (Déficit) de l'année en cours, gains à court terme</t>
  </si>
  <si>
    <t>Total Bénéfices non répartis/actifs nets non affectés</t>
  </si>
  <si>
    <t>TOTAL DE L'EXCÉDENT (DU DÉFICIT) CUMULÉ, ACTIFS NETS</t>
  </si>
  <si>
    <t>EXCÉDENT OU (DÉFICIT) CUMULÉ À LA FIN DE L'EXERCICE</t>
  </si>
  <si>
    <t>TOTAL DU PASSIFS ET DES ACTIFS NETS</t>
  </si>
  <si>
    <t>Total du passifs et des actifs nets</t>
  </si>
  <si>
    <t>ÉTATS FINANCIERS</t>
  </si>
  <si>
    <t>PLAN COMPTABLE ET BUDGETS - REVENUS</t>
  </si>
  <si>
    <t>TABLEAU DE REVENUS</t>
  </si>
  <si>
    <t>BILAN DES OPÉRATIONS</t>
  </si>
  <si>
    <t>Nom de catégorie - niveau MINIMUM DE DÉTAILS</t>
  </si>
  <si>
    <t>Nom de catégorie</t>
  </si>
  <si>
    <t>REVENUS GAGNÉS</t>
  </si>
  <si>
    <t>Ventes de livres</t>
  </si>
  <si>
    <t>Revenus gagnés</t>
  </si>
  <si>
    <t>Total des ventes de livres, nettes des retours (sous-total)</t>
  </si>
  <si>
    <t>Total des ventes de livres, net des retours (sous-total)</t>
  </si>
  <si>
    <t>Ventes de magazines</t>
  </si>
  <si>
    <t>Total des ventes d’abonnements aux magazines (sous-total)</t>
  </si>
  <si>
    <t>Total des ventes d'abonnements à des magazines (sous-total)</t>
  </si>
  <si>
    <t>Autre revenus gagnés</t>
  </si>
  <si>
    <t>Échanges publicitaires (doivent correspondre à la ligne 5315 dans les dépenses)</t>
  </si>
  <si>
    <t>Autres revenus provenant de la circulation et de la distribution</t>
  </si>
  <si>
    <t>Total partiel d'autres revenus</t>
  </si>
  <si>
    <t>TOTAL DE REVENUS GAGNÉS</t>
  </si>
  <si>
    <t>Total de revenus gagnés</t>
  </si>
  <si>
    <t>REVENUS NETS DE DOTATIONS ET DE PLACEMENTS</t>
  </si>
  <si>
    <t>Revenus nets de dotations et de placements</t>
  </si>
  <si>
    <t>Revenus nets de dotations</t>
  </si>
  <si>
    <t>Produit des intérêts créditeurs de fonds fiduciaires et de dotations</t>
  </si>
  <si>
    <t>Revenus nets de placement, de fiducies et autres fonds</t>
  </si>
  <si>
    <t xml:space="preserve">Revenus nets de dotations </t>
  </si>
  <si>
    <t>Gain (perte) de la vente ou de la réduction de la fiducie ou de la dotation</t>
  </si>
  <si>
    <t>MOINS : frais d'administration du fond</t>
  </si>
  <si>
    <t>MOINS : autres coûts liés au fond</t>
  </si>
  <si>
    <t>Total partiel de revenus nets de dotations</t>
  </si>
  <si>
    <t>Revenu net de placements</t>
  </si>
  <si>
    <t>Intérêts bancaires</t>
  </si>
  <si>
    <t>Revenus nets de placements</t>
  </si>
  <si>
    <t>Intérêts créditeurs  et dividendes de placements</t>
  </si>
  <si>
    <t>Gain (perte) de la vente ou de la réduction de placements</t>
  </si>
  <si>
    <t>MOINS : frais d'administration de placements</t>
  </si>
  <si>
    <t>MOINS : autres coûts liés aux placements</t>
  </si>
  <si>
    <t>Total partiel de revenus nets de placements</t>
  </si>
  <si>
    <t>TOTAL DE REVENUS NETS DE DOTATIONS ET DE PLACEMENTS</t>
  </si>
  <si>
    <t>Total des revenus nets de placement</t>
  </si>
  <si>
    <t>Total de revenus nets de dotations et de placements</t>
  </si>
  <si>
    <t>REVENUS DU SECTEUR PRIVÉ</t>
  </si>
  <si>
    <t>Revenus du secteur privé</t>
  </si>
  <si>
    <t>Dons</t>
  </si>
  <si>
    <t>Dons de particuliers, campagnes de financement, adhésions</t>
  </si>
  <si>
    <t>Dons de particuliers</t>
  </si>
  <si>
    <t>Dons de membres du conseil d'administration</t>
  </si>
  <si>
    <t>Commanditaires individuels et dons à des programmes et fonds précis</t>
  </si>
  <si>
    <t>Espèces et autres dons individuels sans reçu</t>
  </si>
  <si>
    <t>Dons de sociétés</t>
  </si>
  <si>
    <t>Dons d'entreprises</t>
  </si>
  <si>
    <t>Dons de sociétés à des programmes et fonds précis</t>
  </si>
  <si>
    <t>Dons de sociétés sans reçu</t>
  </si>
  <si>
    <t>Total partiel de dons</t>
  </si>
  <si>
    <t>Sociétés commanditaires</t>
  </si>
  <si>
    <t>Sociétés commanditaires : généralités</t>
  </si>
  <si>
    <t>Commandites générales d'entreprises (en argent)</t>
  </si>
  <si>
    <t>Sociétés commanditaires : tournées, expositions, programmation précise</t>
  </si>
  <si>
    <t>Commandites spécifiques d'entreprises (en argent)</t>
  </si>
  <si>
    <t>Total partiel de sociétés commanditaires</t>
  </si>
  <si>
    <t>Fondations privées et communautaires</t>
  </si>
  <si>
    <t>Dons de fondations avec reçu</t>
  </si>
  <si>
    <t>Fondations : subventions et dons</t>
  </si>
  <si>
    <t>Fondations</t>
  </si>
  <si>
    <t>Dons de fondations sans reçu</t>
  </si>
  <si>
    <t>Total partiel de fondations privées et communautaires</t>
  </si>
  <si>
    <t>Activités de collecte de fonds</t>
  </si>
  <si>
    <t>Revenus de bingo, de loterie, de casino (bruts)</t>
  </si>
  <si>
    <t xml:space="preserve">Revenus de collecte de fonds </t>
  </si>
  <si>
    <t xml:space="preserve">Activités de collecte de fonds (bruts) </t>
  </si>
  <si>
    <t xml:space="preserve">Revenus d'activités de collecte de fonds (bruts) </t>
  </si>
  <si>
    <t>Activités de collecte de fonds (bruts)</t>
  </si>
  <si>
    <t>Total partiel d'activités de collecte de fonds</t>
  </si>
  <si>
    <t>Dons en biens et services avec reçu</t>
  </si>
  <si>
    <t>Dons en biens et services de particuliers avec reçu</t>
  </si>
  <si>
    <t>Revenus en biens et services du secteur privé (si comptabilisé)</t>
  </si>
  <si>
    <t>Dons en biens et services</t>
  </si>
  <si>
    <t>Commandites en biens et services de sociétés avec reçu : général</t>
  </si>
  <si>
    <t>Commandites en biens et services de sociétés avec reçu : tournées, expositions, programmes précis</t>
  </si>
  <si>
    <t>Commandites en biens et services de sociétés avec reçu : immobilisations</t>
  </si>
  <si>
    <t>Soutien en biens et services de fondations avec reçu</t>
  </si>
  <si>
    <t>Total partiel de dons en biens et services avec reçu</t>
  </si>
  <si>
    <t>Dons en biens et services sans reçu</t>
  </si>
  <si>
    <t>Dons en biens et services de particuliers sans reçu</t>
  </si>
  <si>
    <t>Commandites en biens et services de sociétés sans reçu : général</t>
  </si>
  <si>
    <t>Commandites en biens et services de sociétés sans reçu : tournées, expositions, programmation précise</t>
  </si>
  <si>
    <t>Commandites en biens et services de sociétés sans reçu : immobilisations</t>
  </si>
  <si>
    <t>Soutien en biens et services de fondations sans reçu</t>
  </si>
  <si>
    <t>Total partiel de dons en biens et services sans reçu</t>
  </si>
  <si>
    <t>Autres dons du secteur privé</t>
  </si>
  <si>
    <t>Dons au comité de bénévoles</t>
  </si>
  <si>
    <t xml:space="preserve">Autres revenus du secteur privé </t>
  </si>
  <si>
    <t>Autres collectes de fonds</t>
  </si>
  <si>
    <t>Dons d'organisations philanthropiques autres que des fondations</t>
  </si>
  <si>
    <t>Dons de capital-actions</t>
  </si>
  <si>
    <t xml:space="preserve">Dons majeurs autres qu'en capital </t>
  </si>
  <si>
    <t xml:space="preserve">Dons de capital de sources non gouvernementales </t>
  </si>
  <si>
    <t>préciser les autres revenus du secteur privé</t>
  </si>
  <si>
    <t>Total partiel d'autres dons du secteur privé</t>
  </si>
  <si>
    <t>TOTAL DE REVENUS DU SECTEUR PRIVÉ</t>
  </si>
  <si>
    <t>Total des revenus du secteur privé</t>
  </si>
  <si>
    <t>Total de revenus du secteur privé</t>
  </si>
  <si>
    <t>REVENUS DU SECTEUR PUBLIC</t>
  </si>
  <si>
    <t>Revenus du secteur public</t>
  </si>
  <si>
    <t xml:space="preserve"> </t>
  </si>
  <si>
    <t>Revenus du gouvernement fédéral</t>
  </si>
  <si>
    <t>Conseil des Arts du Canada : soutien au fonctionnement</t>
  </si>
  <si>
    <t>Subvention de fonctionnement</t>
  </si>
  <si>
    <t>Conseil des Arts du Canada</t>
  </si>
  <si>
    <t>Conseil des Arts du Canada : subventions de projet</t>
  </si>
  <si>
    <t>Subventions de projet</t>
  </si>
  <si>
    <t>Ministère du Patrimoine canadien : programmes</t>
  </si>
  <si>
    <t>Ministère du Patrimoine canadien (Cliquer ici en ligne ou spécifier ci-dessous en Excel)</t>
  </si>
  <si>
    <t>Ministère du Patrimoine canadien</t>
  </si>
  <si>
    <t>Fonds du livre du Canada</t>
  </si>
  <si>
    <t>Fonds du Canada pour les périodiques</t>
  </si>
  <si>
    <t>Livres Canada Books</t>
  </si>
  <si>
    <t>Fédération canadienne des sciences humaines et sociales (PAES)</t>
  </si>
  <si>
    <t>Aide aux revues savantes Conseil de recherches en sciences humaines (CRSH)</t>
  </si>
  <si>
    <t>Autres subventions fédérales (svp, précisez en détail)</t>
  </si>
  <si>
    <t>Autres ministères fédéraux</t>
  </si>
  <si>
    <t>Rajustement pour report de subventions d'exercices antérieurs (à de futurs exercices)</t>
  </si>
  <si>
    <t xml:space="preserve">Rajustements pour report de subventions d'exercices passés (à de futurs exercices) </t>
  </si>
  <si>
    <t>Total partiel de revenus du gouvernement fédéral</t>
  </si>
  <si>
    <t>Revenus de gouvernement provincial ou territorial</t>
  </si>
  <si>
    <t>* Subvention de fonctionnement</t>
  </si>
  <si>
    <t>Conseil des arts provincial ou territorial</t>
  </si>
  <si>
    <t>* Subventions de projet</t>
  </si>
  <si>
    <t xml:space="preserve">Autres subventions du conseil des arts provincial ou territorial  </t>
  </si>
  <si>
    <t>*Subvention de fonctionnement</t>
  </si>
  <si>
    <t>Ministère provincial ou territorial</t>
  </si>
  <si>
    <t>Crédits d’impôt provinciaux ou territoriaux</t>
  </si>
  <si>
    <t>Fondation de gouvernement provincial ou territorial</t>
  </si>
  <si>
    <t>Fondations provinciales ou territoriales / sociétés de jeux et de loteries</t>
  </si>
  <si>
    <t>Fonds provinciaux ou territoriaux de jeux et de loteries</t>
  </si>
  <si>
    <t>Subventions de programme d'emploi</t>
  </si>
  <si>
    <t>Autres ministères provinciaux ou territoriaux</t>
  </si>
  <si>
    <t xml:space="preserve">Autres subventions provinciales ou territoriales </t>
  </si>
  <si>
    <t>Total partiel de revenus de gouvernement provincial ou territorial</t>
  </si>
  <si>
    <t>Revenus d'administrations municipales et régionales</t>
  </si>
  <si>
    <t>(indiquer l'appellation officielle du conseil et du département)</t>
  </si>
  <si>
    <t>Conseil des arts municipal : soutien au fonctionnement</t>
  </si>
  <si>
    <t>Conseil des arts municipal</t>
  </si>
  <si>
    <t>Conseil des arts municipal : subventions de projet, autres fonds</t>
  </si>
  <si>
    <t>Autre département régional ou municipal : soutien au fonctionnement</t>
  </si>
  <si>
    <t xml:space="preserve">Autres subventions municipales ou régionales – fonctionnement </t>
  </si>
  <si>
    <t>Autres départements régionaux ou municipaux</t>
  </si>
  <si>
    <t>Autre département régional ou municipal : subventions de projet, autres fonds</t>
  </si>
  <si>
    <t xml:space="preserve">Autres subventions municipales ou régionales – projet </t>
  </si>
  <si>
    <t xml:space="preserve">préciser les autres départements régionaux ou municipaux </t>
  </si>
  <si>
    <t>Total partiel de revenus d'administration municipale</t>
  </si>
  <si>
    <t>Autres revenus du secteur public</t>
  </si>
  <si>
    <t>Ententes gouvernementales d'achat de services</t>
  </si>
  <si>
    <t>Soutien d'autres gouvernements provinciaux et administrations municipales</t>
  </si>
  <si>
    <t>Soutien de gouvernements étrangers</t>
  </si>
  <si>
    <t>Soutien d'universités, de conseils scolaires</t>
  </si>
  <si>
    <t>préciser les autres revenus du secteur public</t>
  </si>
  <si>
    <t>Total partiel d'autres revenus du secteur public</t>
  </si>
  <si>
    <t>Dons en biens et services du secteur public</t>
  </si>
  <si>
    <t>Dons en biens et services du gouvernement fédéral</t>
  </si>
  <si>
    <t xml:space="preserve">Revenus en biens et services (si comptabilisés) </t>
  </si>
  <si>
    <t>Dons en biens et services du gouvernement provincial ou territorial</t>
  </si>
  <si>
    <t>Dons en biens et services de l'administration municipale et régionale</t>
  </si>
  <si>
    <t>Dons en biens et services d'autres provinces ou municipalités, de gouvernements étrangers</t>
  </si>
  <si>
    <t>Dons en biens et services d'université ou de conseil scolaire</t>
  </si>
  <si>
    <t>Autres dons en biens et services du secteur public</t>
  </si>
  <si>
    <t>Total partiel de dons en biens et services du secteur public</t>
  </si>
  <si>
    <t>TOTAL DE REVENUS DU SECTEUR PUBLIC</t>
  </si>
  <si>
    <t>Total des revenus du secteur public</t>
  </si>
  <si>
    <t>Total de revenus du secteur public</t>
  </si>
  <si>
    <t>AUTRES REVENUS</t>
  </si>
  <si>
    <t>Autres revenus</t>
  </si>
  <si>
    <t>Contributions d'organisme parrain</t>
  </si>
  <si>
    <t>Contribution de l’organisme lié ou apparenté</t>
  </si>
  <si>
    <t>Contribution d'organisme parrain</t>
  </si>
  <si>
    <t>Contribution de programme de stabilisation</t>
  </si>
  <si>
    <t xml:space="preserve">Organisme de stabilisation </t>
  </si>
  <si>
    <t>TOTAL D'AUTRES REVENUS</t>
  </si>
  <si>
    <t>Total des autres revenus</t>
  </si>
  <si>
    <t>Total d'autres revenus</t>
  </si>
  <si>
    <t>TOTAL DES REVENUS D'EXPLOITATION</t>
  </si>
  <si>
    <t>Total de revenus avant amortissement de contributions reportées</t>
  </si>
  <si>
    <t>AUTRES REVENUS NON LIÉS AUX ACTIVITÉS D'EXPLOITATION</t>
  </si>
  <si>
    <t>CONTRIBUTIONS REPORTÉES POUR IMMOBILISATIONS</t>
  </si>
  <si>
    <t>Amortissement de contributions reportées : immeuble, améliorations locatives</t>
  </si>
  <si>
    <t>Amortissement des apports reportés aux immobilisations</t>
  </si>
  <si>
    <t>Amortissement de contributions reportées</t>
  </si>
  <si>
    <t>Amortissement de contributions reportées : véhicules</t>
  </si>
  <si>
    <t>Amortissement de contributions reportées : équipement artistique</t>
  </si>
  <si>
    <t>Amortissement de contributions reportées : mobilier, équipement</t>
  </si>
  <si>
    <t>Amortissement de contributions reportées : équipement informatique</t>
  </si>
  <si>
    <t>Amortissement de contributions reportées : œuvres de création et productions</t>
  </si>
  <si>
    <t>Amortissement de contributions reportées : actifs incorporels</t>
  </si>
  <si>
    <t>préciser les autres amortissements de contributions reportées pour immobilisations</t>
  </si>
  <si>
    <t>TOTAL DE CONTRIBUTIONS REPORTÉES POUR IMMOBILISATIONS</t>
  </si>
  <si>
    <t>Autres revenus (gains sur la vente d'immobilisations, etc.)</t>
  </si>
  <si>
    <t>Gains sur la vente d'immobilisations</t>
  </si>
  <si>
    <t>TOTAL DE REVENUS</t>
  </si>
  <si>
    <t>Total des revenus</t>
  </si>
  <si>
    <t>TOTAL DES REVENUS</t>
  </si>
  <si>
    <t>PLAN COMPTABLE ET BUDGETS - DÉPENSES</t>
  </si>
  <si>
    <t>TABLEAU DE DÉPENSES</t>
  </si>
  <si>
    <t>Nom de compte</t>
  </si>
  <si>
    <t>DÉPENSES</t>
  </si>
  <si>
    <t>Coûts éditoriaux, de production, de distribution et de circulation</t>
  </si>
  <si>
    <t>Dépenses de programmation</t>
  </si>
  <si>
    <t>Coûts éditoriaux</t>
  </si>
  <si>
    <t>Frais de traduction</t>
  </si>
  <si>
    <t>Coûts de production</t>
  </si>
  <si>
    <t>Coûts de distribution et de circulation</t>
  </si>
  <si>
    <t>Salaires et honoraires pour la circulation des magazines</t>
  </si>
  <si>
    <t>Total de dépenses lié aux coûts éditoriaux, de production, de distribution et de circulation</t>
  </si>
  <si>
    <t>DÉPENSES D'EXPLOITATION DE LIEUX</t>
  </si>
  <si>
    <t>Dépenses d'exploitation de lieux</t>
  </si>
  <si>
    <t>Vous trouverez ci-dessous une liste de personnel affecté aux lieux qui pourrait être embauché en tant qu'employés permanents ou contractuels. Les postes applicables à votre organisme devraient être inclus ci-dessous dans la partie pertinente, c'est-à-dire à la rubrique d'employés ou à celle de contractuels.</t>
  </si>
  <si>
    <t>Gestionnaire de lieu</t>
  </si>
  <si>
    <t>Personnel affecté au ménage, à l'entretien et à la sécurité</t>
  </si>
  <si>
    <t>Personnel de soutien de lieu</t>
  </si>
  <si>
    <t>préciser les autres membres du personnel de lieu</t>
  </si>
  <si>
    <t>Employés de gestion de lieu</t>
  </si>
  <si>
    <t>inclure le personnel de lieu embauché en tant qu'employés</t>
  </si>
  <si>
    <t>Salaires du personnel d'exploitation des lieux, permanent et temporaire</t>
  </si>
  <si>
    <t>Personnel de gestion de lieu</t>
  </si>
  <si>
    <t>Charges d'A-E : personnel de lieu</t>
  </si>
  <si>
    <t>Charges de RPC : personnel de lieu</t>
  </si>
  <si>
    <t>Charges de régime provincial d'assurance maladie : personnel de lieu</t>
  </si>
  <si>
    <t>Charges d'indemnisation d'accidents du travail : personnel de lieu</t>
  </si>
  <si>
    <t>Charges de régime de retraite : personnel de lieu</t>
  </si>
  <si>
    <t>Charges de REER : personnel de lieu</t>
  </si>
  <si>
    <t>Charges d'assurances collectives : personnel de lieu</t>
  </si>
  <si>
    <t>Cotisations syndicales ou d'association, assurance, pension ou rente : personnel de lieu</t>
  </si>
  <si>
    <t>préciser les autres avantages et paiements</t>
  </si>
  <si>
    <t>Total partiel des employés à la gestion de lieu</t>
  </si>
  <si>
    <t>Contractuels à la gestion de lieu</t>
  </si>
  <si>
    <t>inclure le personnel de lieu embauché en tant que contractuels</t>
  </si>
  <si>
    <t>Honoraires professionnels</t>
  </si>
  <si>
    <t>Service de ménage</t>
  </si>
  <si>
    <t>Conseils en gestion de lieu</t>
  </si>
  <si>
    <t>Cotisations syndicales ou d'association, assurance, pension ou rente : contractuels affectés au lieu</t>
  </si>
  <si>
    <t>Total partiel de contractuels à la gestion de lieu</t>
  </si>
  <si>
    <t>Dépenses générales liées au lieu</t>
  </si>
  <si>
    <t>Services publics, chauffage et climatisation</t>
  </si>
  <si>
    <t>Frais d'exploitation</t>
  </si>
  <si>
    <t>Taxes foncières</t>
  </si>
  <si>
    <t>Assurance responsabilité civile et de biens</t>
  </si>
  <si>
    <t>Produits de nettoyage</t>
  </si>
  <si>
    <t>Entretien de l'immeuble et réparations</t>
  </si>
  <si>
    <t>Entretien de l'équipement et achats non immobilisés</t>
  </si>
  <si>
    <t>Services d'urgence et de sécurité</t>
  </si>
  <si>
    <t>Charges de services internes de billetterie</t>
  </si>
  <si>
    <t>Charges de restaurant, de bar, de boutique, de stationnement (brutes)</t>
  </si>
  <si>
    <t>préciser les autres dépenses liées aux lieux possédés ou loués</t>
  </si>
  <si>
    <t>Total partiel de dépenses générales liées au lieu</t>
  </si>
  <si>
    <t>Entreposage de la collection permanente</t>
  </si>
  <si>
    <t>Services publics, chauffage, climatisation, conditionnement de l'air</t>
  </si>
  <si>
    <t>Taxes foncières, autres taxes</t>
  </si>
  <si>
    <t>préciser les autres dépenses liées à l'entreposage de la collection</t>
  </si>
  <si>
    <t>Total partiel de l'entreposage de la collection permanente</t>
  </si>
  <si>
    <t>Hypothèque et location d'espace de programmation</t>
  </si>
  <si>
    <t>Intérêts de l’hypothèque, location de théâtre, locaux d'exposition</t>
  </si>
  <si>
    <t>Loyer et intérêts hypothécaires</t>
  </si>
  <si>
    <t>Intérêts hypothécaires et location d'espace de programmation</t>
  </si>
  <si>
    <t>Intérêts de l'hypothèque, location de studio, locaux de production</t>
  </si>
  <si>
    <t>Intérêts de l'hypothèque, location de locaux d'entreposage</t>
  </si>
  <si>
    <t>Total partiel d'hypothèque et de location d'espace de programmation</t>
  </si>
  <si>
    <t>Autres dépenses liées aux installations</t>
  </si>
  <si>
    <t>Autres dépenses liées aux installations (veuillez préciser en détail)</t>
  </si>
  <si>
    <t>Total partiel des dépenses liées aux installations</t>
  </si>
  <si>
    <t>TOTAL DE DÉPENSES D'EXPLOITATION DE LIEU</t>
  </si>
  <si>
    <t>Total des dépenses d'exploitation des lieux</t>
  </si>
  <si>
    <t>Total de dépenses d'exploitation de lieu</t>
  </si>
  <si>
    <t>Dépenses de marketing et de communications</t>
  </si>
  <si>
    <t>Vous trouverez ci-dessous une liste de personnel de marketing et de communications  qui pourrait être embauché en tant qu'employés permanents ou contractuels. Les postes applicables à votre organisme devraient être inclus ci-dessous dans la partie pertinente, c'est-à-dire à la rubrique d'employés ou à celle de contractuels.</t>
  </si>
  <si>
    <t>Directeur de marketing, directeur de communications</t>
  </si>
  <si>
    <t>Salaires du personnel de marketing et de communications, permanent et temporaire</t>
  </si>
  <si>
    <t>Personnel de marketing et de communications</t>
  </si>
  <si>
    <t>Publiciste, gestionnaire de relations avec les médias</t>
  </si>
  <si>
    <t>Gestionnaire de vente de publicité, coordonnateur de production en marketing</t>
  </si>
  <si>
    <t>Webmestre, coordonnateur de réseaux sociaux</t>
  </si>
  <si>
    <t>Personnel de soutien - marketing et communications</t>
  </si>
  <si>
    <t>préciser les autres membres du personnel de marketing et de communications</t>
  </si>
  <si>
    <t>Salaires, avantages sociaux pour le marketing et la promotion</t>
  </si>
  <si>
    <t>inclure le personnel de marketing et de communications embauché en tant qu'employés</t>
  </si>
  <si>
    <t>Charges d'A-E : personnel de marketing</t>
  </si>
  <si>
    <t>Charges de RPC : pesonnel de marketing</t>
  </si>
  <si>
    <t>Charges de régime provincial d'assurance maladie : personnel de marketing</t>
  </si>
  <si>
    <t>Charges d'indemnisation d'accidents de travail : personnel de marketing</t>
  </si>
  <si>
    <t>Charges de régime de retraite : personnel de marketing</t>
  </si>
  <si>
    <t>Charges de REER : personnel de marketing</t>
  </si>
  <si>
    <t>Charges d'assurances collectives : personnel de marketing</t>
  </si>
  <si>
    <t>Cotisations syndicales ou d'association, assurance, pension ou rente : personnel de marketing</t>
  </si>
  <si>
    <t>Total partiel des salaires en marketing et communications</t>
  </si>
  <si>
    <t>Honoraires professionnels pour le marketing et la promotion</t>
  </si>
  <si>
    <t>inclure le personnel en marketing et communications embauché en tant que contractuels</t>
  </si>
  <si>
    <t>Graphiste, concepteur web</t>
  </si>
  <si>
    <t>Conseillers et spécialistes en marketing</t>
  </si>
  <si>
    <t>Cotisations syndicales ou d'association, assurance, pension ou rente : contractuels en marketing</t>
  </si>
  <si>
    <t>Total partiel de contractuels en marketing et communications</t>
  </si>
  <si>
    <t>Traduction et édition de documents de marketing</t>
  </si>
  <si>
    <t>Frais de marketing et de communications</t>
  </si>
  <si>
    <t>Impression d'abonnements, brochures de saison, bulletins et cahiers de presse</t>
  </si>
  <si>
    <t>Impression d'affiches, dépliants, cartes postales, bannières et présentations</t>
  </si>
  <si>
    <t>Production d'annonces pour la télévision, la radio, l'Internet et de vidéos promotionnelles</t>
  </si>
  <si>
    <t>préciser les autres frais de production en marketing</t>
  </si>
  <si>
    <t>Total partiel des charges de production en marketing</t>
  </si>
  <si>
    <t>Frais d'achat de publicité</t>
  </si>
  <si>
    <t>Publicité imprimée</t>
  </si>
  <si>
    <t>Publicité à la radio, à la télévision, sur Internet</t>
  </si>
  <si>
    <t>Publicité à l'extérieur, en devanture, en vitrine</t>
  </si>
  <si>
    <t>Publicité de campagne d'abonnement</t>
  </si>
  <si>
    <t>Publicité de marketing ciblé</t>
  </si>
  <si>
    <t>préciser les autres achats de publicité</t>
  </si>
  <si>
    <t>Total partiel d'achats de publicité</t>
  </si>
  <si>
    <t>Autres dépenses de marketing et de promotion, y compris les activités non liées à l’édition</t>
  </si>
  <si>
    <t>Frais d'entretien et d'hébergement de sites web</t>
  </si>
  <si>
    <t xml:space="preserve">Autres dépenses de marketing et de communications </t>
  </si>
  <si>
    <t>Bulletins électroniques</t>
  </si>
  <si>
    <t>Campagnes de publicité directe, frais postaux</t>
  </si>
  <si>
    <t>Frais de distribution d'affiches et de dépliants</t>
  </si>
  <si>
    <t>Inscription aux listes promotionnelles, communiqués</t>
  </si>
  <si>
    <t>Télémercatique</t>
  </si>
  <si>
    <t>Lancements médiatiques, conférences de presse, relations avec les médias</t>
  </si>
  <si>
    <t>Activités de promotion, réceptions publiques</t>
  </si>
  <si>
    <t>Photographies publicitaires et transfert vidéo</t>
  </si>
  <si>
    <t>Participation aux présentations et salons professionnels</t>
  </si>
  <si>
    <t>Billets : cadeaux publicitaires et promotions</t>
  </si>
  <si>
    <t>Matériel de marketing, fournitures, frais de bureau</t>
  </si>
  <si>
    <r>
      <t xml:space="preserve">Campagnes de recrutement de membres </t>
    </r>
    <r>
      <rPr>
        <i/>
        <sz val="10"/>
        <color indexed="30"/>
        <rFont val="Calibri"/>
        <family val="2"/>
        <scheme val="minor"/>
      </rPr>
      <t>[OSA]</t>
    </r>
  </si>
  <si>
    <t>Enquêtes d'audiences, études de marché</t>
  </si>
  <si>
    <t>Divertissement, accueil et cadeaux : marketing</t>
  </si>
  <si>
    <t>préciser les autres frais de marketing et de communications</t>
  </si>
  <si>
    <t xml:space="preserve">Total partiel de dépenses de marketing et de communications </t>
  </si>
  <si>
    <t>TOTAL DE DÉPENSES DE MARKETING ET DE COMMUNICATIONS</t>
  </si>
  <si>
    <t>Total des dépenses de marketing et de communications</t>
  </si>
  <si>
    <t>Total de dépenses de marketing et de communications</t>
  </si>
  <si>
    <t>DÉPENSES DE COLLECTE DE FONDS</t>
  </si>
  <si>
    <t>Dépenses de collecte de fonds</t>
  </si>
  <si>
    <t>Vous trouverez ci-dessous une liste de personnel de collecte de fonds qui pourrait être embauché en tant qu'employés permanents ou contractuels. Les postes applicables à votre organisme devraient être inclus ci-dessous dans la partie pertinente, c'est-à-dire à la rubrique d'employés ou à celle de contractuels.</t>
  </si>
  <si>
    <t>Directeur de collecte de fonds ou de développement</t>
  </si>
  <si>
    <t>Salaires du personnel pour la collecte de fonds, permanent et temporaire</t>
  </si>
  <si>
    <t>Personnel de collecte de fonds</t>
  </si>
  <si>
    <t>Coordonnateur d'activités spéciales, gestionnaire de commandites</t>
  </si>
  <si>
    <t>Gestion de bénévoles : activités de collecte de fonds</t>
  </si>
  <si>
    <t>Personnel de soutien - collecte de fonds</t>
  </si>
  <si>
    <t>préciser les autres membres du personnel de collecte de fonds</t>
  </si>
  <si>
    <t>Employés de collecte de fonds</t>
  </si>
  <si>
    <t>inclure le personnel de collecte de fonds embauché en tant qu'employés</t>
  </si>
  <si>
    <t>Charges d'A-E : personnel de collecte de fonds</t>
  </si>
  <si>
    <t>Charges de RPC : personnel de collecte de fonds</t>
  </si>
  <si>
    <t>Charges de régime provincial d'assurance maladie : personnel de collecte de fonds</t>
  </si>
  <si>
    <t>Charges d'indemnisation d'accidents de travail : personnel de collecte de fonds</t>
  </si>
  <si>
    <t>Charges de régime de retraite : personnel de collecte de fonds</t>
  </si>
  <si>
    <t>Charges de REER : personnel de collecte de fonds</t>
  </si>
  <si>
    <t>Charges d'assurances collectives : personnel de collecte de fonds</t>
  </si>
  <si>
    <t>Cotisations syndicales ou d'association, assurance, pension ou rente : personnel de collecte de fonds</t>
  </si>
  <si>
    <t>Total partiel d'employés de collecte de fonds</t>
  </si>
  <si>
    <t>Contractuels de collecte de fonds</t>
  </si>
  <si>
    <t>inclure le personnel de collecte de fonds embauché en tant que contractuels</t>
  </si>
  <si>
    <t>Conseillers et spécialistes en collecte de fonds</t>
  </si>
  <si>
    <t>Cotisations syndicales ou d'association, assurance, pension ou rente : contractuels de collecte de fonds</t>
  </si>
  <si>
    <t>Total partiel de contractuels de collecte de fonds</t>
  </si>
  <si>
    <t>Dépenses d'activités de collecte de fonds</t>
  </si>
  <si>
    <t>Location de lieu, fleurs, décors</t>
  </si>
  <si>
    <t>Activités de collecte de fonds (dépenses brutes)</t>
  </si>
  <si>
    <t>Location d'équipement et achats non immobilisés</t>
  </si>
  <si>
    <t>Traiteur, divertissement, prix, cadeaux</t>
  </si>
  <si>
    <t>Publicité, brochures, affiches, imprimés</t>
  </si>
  <si>
    <t>Dépenses de bingo, de loterie, de casino</t>
  </si>
  <si>
    <t>Frais de recrutement et d'orientation des bénévoles</t>
  </si>
  <si>
    <t>Incitatifs et reconnaissance des bénévoles</t>
  </si>
  <si>
    <t>Uniformes des bénévoles et du personnel</t>
  </si>
  <si>
    <t>préciser les autres dépenses d'activités de collecte de fonds</t>
  </si>
  <si>
    <t>Total partiel de dépenses d'activités de collecte de fonds</t>
  </si>
  <si>
    <t>Autres dépenses de collecte de fonds</t>
  </si>
  <si>
    <t>Impression de matériel de collecte de fonds</t>
  </si>
  <si>
    <t>Campagnes de publipostage, frais postaux</t>
  </si>
  <si>
    <t>Dotation, campagnes de capitalisation</t>
  </si>
  <si>
    <t>Recherche de commanditaires, reconnaissance, avantages, réceptions</t>
  </si>
  <si>
    <t>Téléthons</t>
  </si>
  <si>
    <t>Frais d'associations de collecte de fonds, d'inscription aux bases de données de sollicitation</t>
  </si>
  <si>
    <r>
      <t xml:space="preserve">Charges et commissions pour coordination de collecte de fonds </t>
    </r>
    <r>
      <rPr>
        <sz val="10"/>
        <color indexed="30"/>
        <rFont val="Calibri"/>
        <family val="2"/>
        <scheme val="minor"/>
      </rPr>
      <t>(</t>
    </r>
    <r>
      <rPr>
        <i/>
        <sz val="10"/>
        <color indexed="30"/>
        <rFont val="Calibri"/>
        <family val="2"/>
        <scheme val="minor"/>
      </rPr>
      <t>p. ex., CanaDon)</t>
    </r>
  </si>
  <si>
    <t>Divertissement, accueil et cadeaux : collecte de fonds</t>
  </si>
  <si>
    <t>Matériel de collecte de fonds, fournitures, frais de bureau</t>
  </si>
  <si>
    <t>préciser les autres dépenses de collecte de fonds</t>
  </si>
  <si>
    <t>Total partiel d'autres dépenses de collecte de fonds</t>
  </si>
  <si>
    <t>TOTAL DE DÉPENSES DE COLLECTE DE FONDS</t>
  </si>
  <si>
    <t>Total des dépenses de collecte de fonds</t>
  </si>
  <si>
    <t>Total de dépenses de collecte de fonds</t>
  </si>
  <si>
    <t>DÉPENSES ADMINISTRATIVES</t>
  </si>
  <si>
    <t>Dépenses administratives</t>
  </si>
  <si>
    <t>Vous trouverez ci-dessous une liste de personnel administratif qui pourrait être embauché en tant qu'employés permanents ou contractuels. Les postes applicables à votre organisme devraient être inclus ci-dessous dans la partie pertinente, c'est-à-dire à la rubrique d'employés ou à celle de contractuels.</t>
  </si>
  <si>
    <t>Chef de la direction, directeur exécutif, directeur général, directeur administratif</t>
  </si>
  <si>
    <t>Directeur adjoint, directeur d'affaires, administrateur</t>
  </si>
  <si>
    <t>Personnel de la comptabilité</t>
  </si>
  <si>
    <t>Personnel de TI et de gestion de bases de données</t>
  </si>
  <si>
    <t>Personnel de soutien administratif</t>
  </si>
  <si>
    <t>préciser les autres membres du personnel administratif</t>
  </si>
  <si>
    <t>Salaires du personnel administratif permanent et temporaire</t>
  </si>
  <si>
    <t>inclure le personnel administratif embauché en tant qu'employés</t>
  </si>
  <si>
    <t>Personnel administratif</t>
  </si>
  <si>
    <t>Charges d'A-E : personnel administratif</t>
  </si>
  <si>
    <t>Charges de RPC : personnel administratif</t>
  </si>
  <si>
    <t>Charges de régime provincial d'assurance maladie : personnel administratif</t>
  </si>
  <si>
    <t>Charges d'indemnisation des accidents de travail : personnel administratif</t>
  </si>
  <si>
    <t>Charges de régime de retraite : personnel administratif</t>
  </si>
  <si>
    <t>Charges de REER : personnel administratif</t>
  </si>
  <si>
    <t>Charges d'assurances collectives : personnel administratif</t>
  </si>
  <si>
    <t>Cotisations syndicales ou d'association, assurance, pension ou rente : personnel administratif</t>
  </si>
  <si>
    <t>Total partiel des employés administratifs</t>
  </si>
  <si>
    <t>Honoraires professionnels administratifs, y compris comptabilité et services juridiques</t>
  </si>
  <si>
    <t>inclure le personnel administratif embauché en tant que contractuels</t>
  </si>
  <si>
    <t>Services de la paie</t>
  </si>
  <si>
    <t>Honoraires de services juridiques, de vérification</t>
  </si>
  <si>
    <t>Conseillers en gestion et spécialistes</t>
  </si>
  <si>
    <t>Cotisations syndicales ou d'association, assurance, pension ou rente : contractuels administratifs</t>
  </si>
  <si>
    <t>Total partiel des contractuels administratifs</t>
  </si>
  <si>
    <t>Perfectionnement professionnel du personnel</t>
  </si>
  <si>
    <t>Total perfectionnement professionnel du personnel</t>
  </si>
  <si>
    <t>Autres dépenses administratives</t>
  </si>
  <si>
    <t>Intérêts sur hypothèque, location ou bail de locaux administratifs</t>
  </si>
  <si>
    <t>Loyer et hypothèque pour les locaux administratifs</t>
  </si>
  <si>
    <t>Frais postaux, de messagerie, courtage en douanes</t>
  </si>
  <si>
    <t xml:space="preserve">Autres dépenses d'administration </t>
  </si>
  <si>
    <t>Téléphone, interurbains, téléconférences, vidéoconférences</t>
  </si>
  <si>
    <t>Fournitures de bureau</t>
  </si>
  <si>
    <t>Reproduction et impression générales, traduction, papier à en-tête</t>
  </si>
  <si>
    <t>Entretien de l'équipement de bureau, location et achats non immobilisés</t>
  </si>
  <si>
    <t>Services de courrier électronique et d'Internet, enregistrement de noms de domaines</t>
  </si>
  <si>
    <t>Logiciels : soutien et entretien</t>
  </si>
  <si>
    <t>Recrutement, réinstallation, départ et perfectionnement professionnel du personnel</t>
  </si>
  <si>
    <t>Voyages du personnel, courses en taxi, stationnement</t>
  </si>
  <si>
    <t xml:space="preserve">Réunions et déplacements du conseil d'administration, assemblées générales annuelles </t>
  </si>
  <si>
    <t>Assurance responsabilité civile générale, assurance de directeurs et d'autres membres de direction</t>
  </si>
  <si>
    <t>Abonnements aux revues, publications et ouvrages de référence</t>
  </si>
  <si>
    <t>Cotisations et frais d'association, inscription et participation aux conférences</t>
  </si>
  <si>
    <t>Concessions, marchandises, réduction de stock</t>
  </si>
  <si>
    <t>Archives, gestion de la bibliothèque</t>
  </si>
  <si>
    <t>Divertissement, accueil et cadeaux : administration</t>
  </si>
  <si>
    <t>Frais de gestion bancaires, frais et intérêts de cartes de crédit</t>
  </si>
  <si>
    <t>Intérêts de prêt, coûts de financement, pénalités pour paiement en retard, frais d'intérêts</t>
  </si>
  <si>
    <t>Profits et pertes sur change</t>
  </si>
  <si>
    <t>Dépenses liées aux créances douteuses, débits d'exercices antérieurs</t>
  </si>
  <si>
    <t>Transitoire, solde positif (négatif)</t>
  </si>
  <si>
    <t xml:space="preserve">Frais d'exploitation, licences, taxes </t>
  </si>
  <si>
    <t>Portion non remboursable de TPS/TVH</t>
  </si>
  <si>
    <t>préciser les autres dépenses administratives</t>
  </si>
  <si>
    <t>Total partiel d'autres dépenses administratives</t>
  </si>
  <si>
    <t>TOTAL DE DÉPENSES ADMINISTRATIVES</t>
  </si>
  <si>
    <t>Total des dépenses d'administration</t>
  </si>
  <si>
    <t>Total de dépenses administratives</t>
  </si>
  <si>
    <t>DÉPENSES TOTALES D'EXPLOITATION</t>
  </si>
  <si>
    <t>Dépenses totales d'exploitation</t>
  </si>
  <si>
    <t xml:space="preserve">TOTAL DES DÉPENSES AVANT AMORTISSEMENT ET DÉPRÉCIATION </t>
  </si>
  <si>
    <t>AUTRES DÉPENSES NON LIÉES AUX ACTIVITÉS D'EXPLOITATION</t>
  </si>
  <si>
    <t>AMORTISSEMENT ET DÉPRÉCIATION</t>
  </si>
  <si>
    <t>Amortissement : immeubles, améliorations locatives</t>
  </si>
  <si>
    <t>Amortissement des immobilisations (dépréciation)</t>
  </si>
  <si>
    <t>Dépenses d'amortissement et de dépréciation</t>
  </si>
  <si>
    <t>Amortissement et dépréciation</t>
  </si>
  <si>
    <t>Dépréciation : véhicules</t>
  </si>
  <si>
    <t>Amortissement : équipement artistique</t>
  </si>
  <si>
    <t>Dépréciation : meubles et équipement</t>
  </si>
  <si>
    <t>Dépréciation : équipement informatique</t>
  </si>
  <si>
    <t>Amortissement : œuvres et productions de création</t>
  </si>
  <si>
    <t>Amortissement : actifs incorporels</t>
  </si>
  <si>
    <t>préciser les autres amortissements et dépréciations</t>
  </si>
  <si>
    <t>TOTAL D'AMORTISSEMENT ET DÉPRÉCIATION</t>
  </si>
  <si>
    <t>AUTRES DÉPENSES (Perte après vente ou dépréciation d'immobilisations)</t>
  </si>
  <si>
    <t>Perte après vente ou dépréciation d'immobilisations</t>
  </si>
  <si>
    <t>Gain (perte) après vente ou dépréciation d'immobilisations</t>
  </si>
  <si>
    <t>TOTAL DE DÉPENSES</t>
  </si>
  <si>
    <t xml:space="preserve">TOTAL DES DÉPENSES </t>
  </si>
  <si>
    <t>Total des dépenses</t>
  </si>
  <si>
    <t>TOTAL DES DÉPENSES</t>
  </si>
  <si>
    <t>BILAN DE LA SITUATION FINANCIÈRE</t>
  </si>
  <si>
    <t>Nom de catégorie - niveau MINIMUM de détails</t>
  </si>
  <si>
    <t>Encaisse</t>
  </si>
  <si>
    <t>Équivalents au comptant</t>
  </si>
  <si>
    <t xml:space="preserve">Taxes à recevoir </t>
  </si>
  <si>
    <t>INVENTAIRE</t>
  </si>
  <si>
    <t>Immobilisations non amortissables</t>
  </si>
  <si>
    <t xml:space="preserve">Immeubles, améliorations locatives et véhicules </t>
  </si>
  <si>
    <t>Meubles et équipement</t>
  </si>
  <si>
    <t>Montant dû au (du) fond d'administration, (à) d'autres fonds et réserves</t>
  </si>
  <si>
    <t>Traitements, salaires et avantages sociaux au personnel à payer</t>
  </si>
  <si>
    <t>Taxes à payer</t>
  </si>
  <si>
    <t xml:space="preserve">Revenus reportés </t>
  </si>
  <si>
    <t>Tranches d'emprunts exigibles à court terme</t>
  </si>
  <si>
    <t>ACTIFS NETS, EXCÉDENT (DÉFICIT) CUMULÉ</t>
  </si>
  <si>
    <t xml:space="preserve">Actifs non restreints </t>
  </si>
  <si>
    <t>Actifs nets en immobilisations et autres</t>
  </si>
  <si>
    <t>Fonds soumis à des restrictions internes</t>
  </si>
  <si>
    <t>Fonds soumis à des restrictions externes</t>
  </si>
  <si>
    <t>ACTIFS NETS, EXCÉDENT (DÉFICIT) TOTAL CUMULÉ</t>
  </si>
  <si>
    <t>TOTAL DU PASSIF ET D'ACTIFS NETS</t>
  </si>
  <si>
    <t>REVENUS</t>
  </si>
  <si>
    <t>Dépenses de marketing et de promotion</t>
  </si>
  <si>
    <t>TOTAL DES DÉPENSES D'EXPLOITATION</t>
  </si>
  <si>
    <t>EXCÉDENT (DÉFICIT) NET</t>
  </si>
  <si>
    <t>TABLEAU DES REVENUS</t>
  </si>
  <si>
    <t>Publicité</t>
  </si>
  <si>
    <t>Droits d’auteur, droits, licences et redevances</t>
  </si>
  <si>
    <t>Autres</t>
  </si>
  <si>
    <t>Total des revenus d'exploitation</t>
  </si>
  <si>
    <t>Autres revenus non liés aux activités d'exploitation</t>
  </si>
  <si>
    <t>TABLEAU DES DÉPENSES</t>
  </si>
  <si>
    <t>Total de dépenses de marketing et de promotion</t>
  </si>
  <si>
    <r>
      <t>TOTAL DES D</t>
    </r>
    <r>
      <rPr>
        <b/>
        <sz val="10"/>
        <color theme="1"/>
        <rFont val="Aptos Narrow"/>
        <family val="2"/>
      </rPr>
      <t>ÉPENSES D'EXPLOITATION</t>
    </r>
  </si>
  <si>
    <t>Autres dépenses non liés aux activités d'exploitation</t>
  </si>
  <si>
    <t>Mois 1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</si>
  <si>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</si>
  <si>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</si>
  <si>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</si>
  <si>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</si>
  <si>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</si>
  <si>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</si>
  <si>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</si>
  <si>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</si>
  <si>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</si>
  <si>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</si>
  <si>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</si>
  <si>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Ajustestement</t>
  </si>
  <si>
    <t>TOTAL</t>
  </si>
  <si>
    <t>DOSSIERS EXCEL</t>
  </si>
  <si>
    <t>comptable</t>
  </si>
  <si>
    <t>nom de catégorie - niveau MINIMUM de détails</t>
  </si>
  <si>
    <t>nom de catégorie</t>
  </si>
  <si>
    <t>REVENUE</t>
  </si>
  <si>
    <t>Revenus de tournées et circulation d'expositions</t>
  </si>
  <si>
    <t>Cachets pour représentations locales</t>
  </si>
  <si>
    <t>Revenus d'autres services</t>
  </si>
  <si>
    <t>Recettes de vente et de location</t>
  </si>
  <si>
    <t xml:space="preserve">Autres revenus </t>
  </si>
  <si>
    <t>Intérêt bancaire</t>
  </si>
  <si>
    <t>Organisme de stabilisation</t>
  </si>
  <si>
    <t>TOTAL DES AUTRES REVENUS</t>
  </si>
  <si>
    <t>Total  des revenus</t>
  </si>
  <si>
    <t>Total Revenue</t>
  </si>
  <si>
    <t>DÉPENSES DE MARKETING ET DE COMMUNICATIONS</t>
  </si>
  <si>
    <t>Employés de marketing et de communications</t>
  </si>
  <si>
    <t>Avantages sociaux obligatoires : personnel de marketing</t>
  </si>
  <si>
    <t>Autres avantages : personnel de marketing</t>
  </si>
  <si>
    <t>Contractuels en marketing et communications</t>
  </si>
  <si>
    <t>Printing of Posters, Flyers, Postcards, Banners, Displays</t>
  </si>
  <si>
    <t>Campagnes de recrutement de membres [OSA]</t>
  </si>
  <si>
    <t>EXCÉDENT OU (DÉFICIT) DE L’EXERCICE  (C)</t>
  </si>
  <si>
    <t>Autres revenus nets liés à l’édition</t>
  </si>
  <si>
    <t>Frais de poste, d’envoi, d’expédition et de manutention pour les livres</t>
  </si>
  <si>
    <t>Frais de poste, d’envoi, d’expédition et de manutention pour les magazines</t>
  </si>
  <si>
    <t>Inventaire : Publications et marchandises (livres, magazines, produits créatifs)</t>
  </si>
  <si>
    <t>Inventaire : Fournitures pour bar et café</t>
  </si>
  <si>
    <t>Inventaire : Fournitures de production (papier, impression, reliure, emballage — si inventoriées)</t>
  </si>
  <si>
    <t>Inventaire : Articles en consignation</t>
  </si>
  <si>
    <t>Inventaire : Autres articles d’inventaire (articles divers destinés à la revente)</t>
  </si>
  <si>
    <t>Moins : Provision pour perte ou dommage</t>
  </si>
  <si>
    <t>Ventes de livres admissibles d’auteurs résidant dans votre province (y compris les livres audio et les livres numériques), net des retours</t>
  </si>
  <si>
    <t>Ventes de livres imprimés (auteurs provinciaux), revenus de livres admissibles, ventes en gros/détail de livres provinciaux</t>
  </si>
  <si>
    <t>Ventes de livres numériques (auteurs provinciaux), revenus de livres numériques</t>
  </si>
  <si>
    <t>Ventes de livres audio (auteurs provinciaux), revenus de livres audio numériques</t>
  </si>
  <si>
    <t>Retours et rabais sur ventes – livres admissibles (enregistrer comme un montant négatif)</t>
  </si>
  <si>
    <r>
      <t xml:space="preserve">Retours et rabais sur ventes – livres admissibles </t>
    </r>
    <r>
      <rPr>
        <b/>
        <sz val="10"/>
        <rFont val="Calibri"/>
        <family val="2"/>
        <scheme val="minor"/>
      </rPr>
      <t>(enregistrer comme un montant négatif)</t>
    </r>
  </si>
  <si>
    <t>Ventes de livres imprimés (auteurs canadiens), revenus de livres canadiens admissibles, ventes en gros/détail de livres nationaux</t>
  </si>
  <si>
    <t>Ventes de livres numériques (auteurs canadiens), revenus de livres numériques</t>
  </si>
  <si>
    <t>Ventes de livres audio (auteurs canadiens), revenus de livres audio numériques</t>
  </si>
  <si>
    <t>Retours et rabais sur ventes – livres canadiens admissibles (enregistrer comme un montant négatif)</t>
  </si>
  <si>
    <r>
      <t xml:space="preserve">Retours et rabais sur ventes – livres canadiens admissibles </t>
    </r>
    <r>
      <rPr>
        <b/>
        <sz val="10"/>
        <rFont val="Calibri"/>
        <family val="2"/>
        <scheme val="minor"/>
      </rPr>
      <t>(enregistrer comme un montant négatif)</t>
    </r>
  </si>
  <si>
    <t>Ventes de livres imprimés (titres non admissibles), revenus de livres d’auteurs canadiens</t>
  </si>
  <si>
    <t>Ventes de livres numériques (titres non admissibles), revenus de livres numériques</t>
  </si>
  <si>
    <t>Ventes de livres audio (titres non admissibles), revenus audio numériques</t>
  </si>
  <si>
    <t>Retours et rabais sur ventes – livres non admissibles (enregistrer comme un montant négatif)</t>
  </si>
  <si>
    <r>
      <t>Retours et rabais sur ventes – livres non admissibles</t>
    </r>
    <r>
      <rPr>
        <b/>
        <sz val="10"/>
        <rFont val="Calibri"/>
        <family val="2"/>
        <scheme val="minor"/>
      </rPr>
      <t xml:space="preserve"> (enregistrer comme un montant négatif)</t>
    </r>
  </si>
  <si>
    <t>Ventes de livres imprimés (auteurs étrangers), revenus de livres non admissibles</t>
  </si>
  <si>
    <t>Ventes de livres numériques (auteurs étrangers), revenus de livres numériques</t>
  </si>
  <si>
    <t>Ventes de livres audio (auteurs étrangers), revenus audio numériques</t>
  </si>
  <si>
    <t>Retours et rabais sur ventes – livres étrangers non admissibles (enregistrer comme un montant négatif)</t>
  </si>
  <si>
    <r>
      <t xml:space="preserve">Retours et rabais sur ventes – livres étrangers non admissibles </t>
    </r>
    <r>
      <rPr>
        <b/>
        <sz val="10"/>
        <rFont val="Calibri"/>
        <family val="2"/>
        <scheme val="minor"/>
      </rPr>
      <t>(enregistrer comme un montant négatif)</t>
    </r>
  </si>
  <si>
    <t>Ventes d’abonnements individuels de magazines</t>
  </si>
  <si>
    <t>Ventes d’abonnements individuels de magazines numériques</t>
  </si>
  <si>
    <t>Ventes d’abonnements institutionnels de magazines</t>
  </si>
  <si>
    <t>Ventes d’abonnements institutionnels de magazines numériques</t>
  </si>
  <si>
    <t>Ventes d’abonnements individuels de magazines, y compris numériques</t>
  </si>
  <si>
    <t>Ventes d’abonnements institutionnels de magazines, y compris numériques</t>
  </si>
  <si>
    <t>Ventes de magazines imprimés à l’unité</t>
  </si>
  <si>
    <t>Ventes de magazines en kiosque</t>
  </si>
  <si>
    <t>Ventes de magazines au détail</t>
  </si>
  <si>
    <t>Ventes de numéros uniques de magazines</t>
  </si>
  <si>
    <t>Ventes numériques de numéros uniques de magazines</t>
  </si>
  <si>
    <t>Achats en ligne de magazines à l’unité</t>
  </si>
  <si>
    <t>Ventes de publicité payante</t>
  </si>
  <si>
    <t>Revenus publicitaires en nature</t>
  </si>
  <si>
    <t>Échanges publicitaires non monétaires</t>
  </si>
  <si>
    <t>Droits d’auteur provinciaux – livres</t>
  </si>
  <si>
    <t>Frais de licence – auteurs provinciaux</t>
  </si>
  <si>
    <t>Paiements de droits – auteurs provinciaux</t>
  </si>
  <si>
    <t>Frais de franchise – titres de livres provinciaux</t>
  </si>
  <si>
    <t>Droits d’auteur hors province – livres</t>
  </si>
  <si>
    <t>Frais de licence – auteurs non provinciaux</t>
  </si>
  <si>
    <t>Paiements de droits – auteurs non provinciaux</t>
  </si>
  <si>
    <t>Frais de franchise – titres de livres non provinciaux</t>
  </si>
  <si>
    <t>Droits d’auteur, droits, licences et frais de franchise – (sous-total des lignes 4150 et 4155)</t>
  </si>
  <si>
    <t>Revenus divers liés à l’édition</t>
  </si>
  <si>
    <t>Revenus non récurrents liés à l’édition</t>
  </si>
  <si>
    <t>Revenus divers de circulation</t>
  </si>
  <si>
    <t>Frais de service de distribution</t>
  </si>
  <si>
    <t>Revenus d’expédition/manutention (si enregistrés comme revenu)</t>
  </si>
  <si>
    <t>Revenus de services d’exécution</t>
  </si>
  <si>
    <t>Revenus provenant d’accords de distribution avec des tiers</t>
  </si>
  <si>
    <t>Revenus divers non liés à l’édition</t>
  </si>
  <si>
    <t>Revenus locatifs (non liés à l’édition)</t>
  </si>
  <si>
    <t>Frais d’atelier ou d’événement (non liés à l’édition)</t>
  </si>
  <si>
    <t>Frais de service non liés à l’édition</t>
  </si>
  <si>
    <t>Ventes de biens non liés à l’édition</t>
  </si>
  <si>
    <t>Ventes de magazines à l’unité et en kiosque</t>
  </si>
  <si>
    <t>Droits d’auteur, droits, licences et frais de franchise pour les livres d’auteurs résidant dans votre province</t>
  </si>
  <si>
    <t>Droits d’auteur, droits, licences et frais de franchise pour les livres d’auteurs résidant hors de votre province</t>
  </si>
  <si>
    <t>Autres revenus provenant d’activités non liées à l’édition (veuillez préciser)</t>
  </si>
  <si>
    <t>Fédération canadienne des sciences humaines (ASPP)</t>
  </si>
  <si>
    <t>Conseil de recherches en sciences humaines (CRSH) – Aide aux revues savantes</t>
  </si>
  <si>
    <t>Autre fédéral</t>
  </si>
  <si>
    <t>Total des revenus publics fédéraux</t>
  </si>
  <si>
    <t>Conseil des arts provincial ou territorial : Soutien au fonctionnement</t>
  </si>
  <si>
    <t>Conseil des arts provincial ou territorial : Subventions de projet</t>
  </si>
  <si>
    <t>Conseil des arts provincial ou territorial : Soutien pour les tournées, la circulation, subventions spéciales, fonds ponctuels, remboursements et autres fonds</t>
  </si>
  <si>
    <t>Ministère provincial ou territorial : Soutien au fonctionnement</t>
  </si>
  <si>
    <t>Ministère provincial ou territorial : Soutien aux projets</t>
  </si>
  <si>
    <t>Fonds provinciaux ou territoriaux provenant des jeux et loteries</t>
  </si>
  <si>
    <t>Programmes provinciaux ou territoriaux d’emploi</t>
  </si>
  <si>
    <t>Programmes provinciaux de traduction</t>
  </si>
  <si>
    <t>Subventions provinciales de soutien provenant des établissements postsecondaires</t>
  </si>
  <si>
    <t>Subventions provinciales pour l’emploi</t>
  </si>
  <si>
    <t>Subventions salariales (provinciales/territoriales)</t>
  </si>
  <si>
    <t>Subventions pour la formation ou les stages</t>
  </si>
  <si>
    <t>Programmes provinciaux/territoriaux de remboursement</t>
  </si>
  <si>
    <t>Autres financements des ministères provinciaux</t>
  </si>
  <si>
    <t>Subventions provinciales pour le développement économique</t>
  </si>
  <si>
    <t>Autres subventions provinciales (hors conseil des arts)</t>
  </si>
  <si>
    <t>Autres subventions provinciales ou territoriales, y compris les subventions pour l’emploi (veuillez ajouter des détails)</t>
  </si>
  <si>
    <t>Revenus provinciaux ou territoriaux</t>
  </si>
  <si>
    <t>Salaires et avantages sociaux du personnel éditorial</t>
  </si>
  <si>
    <t>Honoraires des pigistes/contractuels éditoriaux</t>
  </si>
  <si>
    <t>Frais artistiques/créatifs (illustrateurs, designers, etc.)</t>
  </si>
  <si>
    <t>Salaires du personnel de production/technique</t>
  </si>
  <si>
    <t>Honoraires des pigistes en production/technique</t>
  </si>
  <si>
    <t>Frais de commande (auteurs, artistes)</t>
  </si>
  <si>
    <t>Frais de commission (écrivains, artistes)</t>
  </si>
  <si>
    <t>Salaires et honoraires éditoriaux et artistiques, avantages sociaux, contrats et frais de commande, y compris les salaires et honoraires de production/technique pour les livres et les livres numériques</t>
  </si>
  <si>
    <t>Droits d’auteur</t>
  </si>
  <si>
    <t>Honoraires des écrivains</t>
  </si>
  <si>
    <t>Avances aux auteurs</t>
  </si>
  <si>
    <t>Frais de permission/de licence</t>
  </si>
  <si>
    <t>Honoraires des collaborateurs</t>
  </si>
  <si>
    <t>Frais d’illustration/arts graphiques</t>
  </si>
  <si>
    <t>Frais de photographie</t>
  </si>
  <si>
    <t>Droits d’auteur et honoraires des écrivains, y compris les avances et les permissions</t>
  </si>
  <si>
    <t>Honoraires des collaborateurs, frais artistiques et photographiques</t>
  </si>
  <si>
    <t>Sous-total des coûts éditoriaux</t>
  </si>
  <si>
    <t>Coûts de production des livres (design, mise en page, prépresse)</t>
  </si>
  <si>
    <t>Impression et reliure – livres</t>
  </si>
  <si>
    <t>Coûts de production numérique/livres électroniques</t>
  </si>
  <si>
    <t>Conversion et mise en forme des fichiers (EPUB, PDF, préparation audio)</t>
  </si>
  <si>
    <t>Coûts de production des magazines (design, mise en page, prépresse)</t>
  </si>
  <si>
    <t>Impression et reliure – magazines</t>
  </si>
  <si>
    <t>Coûts de production numérique/magazines électroniques</t>
  </si>
  <si>
    <t>Coût des marchandises vendues – activités non liées à l’édition</t>
  </si>
  <si>
    <t>Dépenses artistiques/créatives – activités non liées à l’édition</t>
  </si>
  <si>
    <t>Dépenses de production – activités non liées à l’édition</t>
  </si>
  <si>
    <t>Dépenses de production pour les livres, y compris les livres électroniques et les versions numériques</t>
  </si>
  <si>
    <t>Dépenses de production pour les magazines, y compris le prépresse, l’impression et la reliure, ainsi que les versions numériques</t>
  </si>
  <si>
    <t>Coût des ventes/dépenses artistiques pour les activités non liées à l’édition (veuillez préciser)</t>
  </si>
  <si>
    <t>Salaires du personnel des ventes et de la distribution – livres</t>
  </si>
  <si>
    <t>Honoraires des pigistes/contractuels pour les ventes et la distribution – livres</t>
  </si>
  <si>
    <t>Salaires du service à la clientèle / traitement des commandes – livres</t>
  </si>
  <si>
    <t>Salaires du personnel de la circulation – magazines</t>
  </si>
  <si>
    <t>Honoraires des pigistes/contractuels pour la circulation – magazines</t>
  </si>
  <si>
    <t>Salaires du service à la clientèle / soutien aux abonnés – magazines</t>
  </si>
  <si>
    <t>Frais de poste – livres</t>
  </si>
  <si>
    <t>Frais d’expédition et de messagerie – livres</t>
  </si>
  <si>
    <t>Coûts d’emballage/manutention – livres</t>
  </si>
  <si>
    <t>Frais de poste – magazines</t>
  </si>
  <si>
    <t>Frais d’expédition et de messagerie – magazines</t>
  </si>
  <si>
    <t>Coûts d’emballage/manutention – magazines</t>
  </si>
  <si>
    <t>Frais d’enregistrement de nom de domaine</t>
  </si>
  <si>
    <t>Frais d’hébergement de site Web / FAI</t>
  </si>
  <si>
    <t>Services de sécurité en ligne (SSL, pare-feu, etc.)</t>
  </si>
  <si>
    <t>Frais de transaction pour les ventes numériques</t>
  </si>
  <si>
    <t>Salaires et honoraires pour la vente et la distribution de livres</t>
  </si>
  <si>
    <t>Frais d’enregistrement de nom de domaine, sécurité, fournisseur de services Internet et frais de transaction pour la version électronique</t>
  </si>
  <si>
    <t>Salaires liés à l’exploitation des installations – employés permanents et temporaires</t>
  </si>
  <si>
    <t>Échanges publicitaires</t>
  </si>
  <si>
    <t>Publications et marchandises (livres, magazines, produits créatifs)</t>
  </si>
  <si>
    <t>Fournitures pour bar et café</t>
  </si>
  <si>
    <t>Fournitures de production (papier, impression, reliure, emballage — si inventoriées)</t>
  </si>
  <si>
    <t>Autres articles d’inventaire (articles divers destinés à la revente)</t>
  </si>
  <si>
    <t>Subtotal Book Sales</t>
  </si>
  <si>
    <t>Magazine sales</t>
  </si>
  <si>
    <t>Sous-total des ventes de magazines</t>
  </si>
  <si>
    <t>Autres revenus gagnés</t>
  </si>
  <si>
    <t>Sous-total des autres revenus gagnés</t>
  </si>
  <si>
    <t>Ventes de livres admissibles d’auteurs résidant au Canada (y compris les livres audio et les livres numériques), net des retours (non inclus à la ligne 4105)</t>
  </si>
  <si>
    <t>Ventes de livres non admissibles d’auteurs résidant au Canada (y compris les livres audio et les livres numériques), net des retours</t>
  </si>
  <si>
    <t>Ventes de livres non admissibles d’auteurs étrangers (y compris les livres audio et les livres numériques), net des retours</t>
  </si>
  <si>
    <t>Total des ventes de livres (sous-total)</t>
  </si>
  <si>
    <t>Total des ventes d’abonnements de magazines (sous-total)</t>
  </si>
  <si>
    <t xml:space="preserve"> Ventes de livres admissibles d’auteurs résidant dans votre province (y compris les livres audio et les livres numériques), net des retours</t>
  </si>
  <si>
    <t>Financement reçu des programmes du Fonds du livre du Canada.</t>
  </si>
  <si>
    <t>Financement provenant du Fonds du Canada pour les périodiques, y compris l’Aide aux éditeurs ou les volets connexes.</t>
  </si>
  <si>
    <t>Soutien reçu des programmes de Livres Canada Books pour l’exportation, la promotion ou les activités connexes.</t>
  </si>
  <si>
    <t>Financement reçu par le biais du Programme d’aide à l’édition savante (ASPP).</t>
  </si>
  <si>
    <t>Financement accordé par le programme Aide aux revues savantes du CRSH.</t>
  </si>
  <si>
    <t>Financement provenant de programmes provinciaux qui soutiennent les activités de traduction.</t>
  </si>
  <si>
    <t>Aide financière reçue des établissements postsecondaires provinciaux, y compris les universités ou collèges.</t>
  </si>
  <si>
    <t>Conseil des arts du Canada : tournées, subventions spéciales, fonds ponctuels, remboursements et autres subventions</t>
  </si>
  <si>
    <t xml:space="preserve">Tournées, subventions spéciales, fonds ponctuels, remboursements et autres subventions </t>
  </si>
  <si>
    <t>Conseil des arts provincial ou territorial : Tournées, soutien à la circulation, subventions spéciales, fonds ponctuels, remboursements et autres fonds du conseil des arts</t>
  </si>
  <si>
    <t>Fondation provinciale ou territoriale / société de jeux et de loterie</t>
  </si>
  <si>
    <t>Conseil des arts provincial ou territorial : Subventions de fonctionnement</t>
  </si>
  <si>
    <t>Subventions de fonctionnement</t>
  </si>
  <si>
    <t>Financement reçu des programmes provinciaux ou territoriaux de soutien à l’emploi ou aux salaires.</t>
  </si>
  <si>
    <t>Conseil des arts municipal ou régional : Subventions de fonctionnement</t>
  </si>
  <si>
    <t>Conseil des arts municipal ou régional : Subventions de projet et autres subventions</t>
  </si>
  <si>
    <t>Autres revenus non liés aux activités d’exploitation</t>
  </si>
  <si>
    <t>Autres revenus provenant du secteur public (veuillez ajouter des détails)</t>
  </si>
  <si>
    <t>Revenus en nature de biens et services provenant du secteur public</t>
  </si>
  <si>
    <t>Salaires et honoraires éditoriaux et artistiques, avantages sociaux, contrats et frais de commande, y compris les salaires et honoraires de production/technique pour les magazines et les versions électroniques</t>
  </si>
  <si>
    <t>TOTAL DES COÛTS ÉDITORIAUX, DE PRODUCTION, DE DISTRIBUTION ET DE CIRCULATION</t>
  </si>
  <si>
    <t>Employés affectés à la collecte de fonds</t>
  </si>
  <si>
    <t>Avantages sociaux obligatoires : personnel de collecte de fonds</t>
  </si>
  <si>
    <t>Autres avantages : personnel de collecte de fonds</t>
  </si>
  <si>
    <t>Cotisations syndicales ou d’association, assurance, pension : personnel de collecte de fonds</t>
  </si>
  <si>
    <t>Personnel contractuel pour la collecte de fonds</t>
  </si>
  <si>
    <t>Cotisations syndicales ou d’association, assurance, pension : contrats de collecte de fonds</t>
  </si>
  <si>
    <t>Dépenses liées aux événements de collecte de fonds</t>
  </si>
  <si>
    <t>Impression de documents de collecte de fonds</t>
  </si>
  <si>
    <t>Campagnes de publipostage, frais de poste</t>
  </si>
  <si>
    <t>Coûts de recrutement et d’orientation des bénévoles</t>
  </si>
  <si>
    <t>Cotisations aux associations de collecte de fonds, frais d’inscription aux bases de données de sollicitation</t>
  </si>
  <si>
    <t>Frais et commissions des organismes de collecte de fonds (ex. : CanadaHelps)</t>
  </si>
  <si>
    <t>Matériel, fournitures et frais de bureau pour la collecte de fonds</t>
  </si>
  <si>
    <t>Salaires pour la collecte de fonds – employés permanents et temporaires</t>
  </si>
  <si>
    <t>Honoraires professionnels pour la collecte de fonds</t>
  </si>
  <si>
    <t>Événements de collecte de fonds (brut)</t>
  </si>
  <si>
    <t>Autres dépenses (perte sur immobilisations …)</t>
  </si>
  <si>
    <t>Autres revenus provenant du secteur privé, y compris les fonds partagés privé/public (veuillez préciser)</t>
  </si>
  <si>
    <t xml:space="preserve">Revenus en biens et services du secteur privé </t>
  </si>
  <si>
    <t>Dons en biens et services (si comptabilisé)</t>
  </si>
  <si>
    <t>Autres revenus provenant d’activités non liées à l’édition (ajoutez  des détails dans les notes)</t>
  </si>
  <si>
    <t>Ministère du Patrimoine canadien (ajoutez  des détails dans les notes)</t>
  </si>
  <si>
    <t>Autres subventions provinciales ou territoriales, y compris les subventions pour l’emploi (ajoutez  des détails dans les notes)</t>
  </si>
  <si>
    <t>Autres subventions fédérales (ajoutez  des détails dans les notes)</t>
  </si>
  <si>
    <t>Conseil des arts provincial ou territorial : Tournées, soutien à la circulation, subventions spéciales, fonds ponctuels, remboursements et autres fonds du conseil des arts (ajoutez  des détails dans les notes)</t>
  </si>
  <si>
    <t>Autres subventions municipales ou régionales – Fonctionnement (ajoutez  des détails dans les notes)</t>
  </si>
  <si>
    <t>Autres dépenses liées à la collecte de fonds (ajoutez  des détails dans les notes)</t>
  </si>
  <si>
    <t>Coût des ventes/dépenses artistiques pour les activités non liées à l’édition (ajoutez  des détails dans les notes)</t>
  </si>
  <si>
    <t>Autres dépenses de collecte de fonds (ajoutez  des détails dans les notes)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</si>
</sst>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#,##0;\(#,##0\)"/>
    <numFmt numFmtId="167" formatCode="_-* #,##0_-;\(\ #,##0_-\);_-* &quot;-&quot;??_-;_-@_-"/>
  </numFmts>
  <fonts count="3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i/>
      <sz val="9"/>
      <color indexed="0"/>
      <name val="Arial"/>
      <family val="2"/>
    </font>
    <font>
      <sz val="10"/>
      <name val="Arial"/>
      <family val="2"/>
    </font>
    <font>
      <b/>
      <sz val="10"/>
      <color indexed="0"/>
      <name val="Arial"/>
      <family val="2"/>
    </font>
    <font>
      <b/>
      <sz val="10"/>
      <color indexed="1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9"/>
      <color indexed="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70C0"/>
      <name val="Calibri"/>
      <family val="2"/>
      <scheme val="minor"/>
    </font>
    <font>
      <i/>
      <sz val="10"/>
      <color indexed="0"/>
      <name val="Calibri"/>
      <family val="2"/>
      <scheme val="minor"/>
    </font>
    <font>
      <i/>
      <sz val="10"/>
      <color indexed="30"/>
      <name val="Calibri"/>
      <family val="2"/>
      <scheme val="minor"/>
    </font>
    <font>
      <sz val="10"/>
      <color indexed="3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 bold"/>
    </font>
    <font>
      <b/>
      <sz val="10"/>
      <color theme="1"/>
      <name val="Aptos Narrow"/>
      <family val="2"/>
    </font>
    <font>
      <b/>
      <sz val="11"/>
      <color theme="1"/>
      <name val="Calibri"/>
      <family val="2"/>
      <scheme val="minor"/>
    </font>
    <font>
      <i/>
      <u/>
      <sz val="10"/>
      <name val="Calibri"/>
      <family val="2"/>
      <scheme val="minor"/>
    </font>
    <font>
      <b/>
      <i/>
      <sz val="10"/>
      <color rgb="FF0070C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56"/>
      </patternFill>
    </fill>
    <fill>
      <patternFill patternType="solid">
        <fgColor indexed="9"/>
      </patternFill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4D62"/>
        <bgColor indexed="64"/>
      </patternFill>
    </fill>
    <fill>
      <patternFill patternType="solid">
        <fgColor rgb="FF2074B1"/>
        <bgColor indexed="64"/>
      </patternFill>
    </fill>
    <fill>
      <patternFill patternType="solid">
        <fgColor rgb="FFDBDFE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5" fillId="2" borderId="1" applyNumberFormat="0">
      <alignment vertical="center" wrapText="1"/>
    </xf>
    <xf numFmtId="0" fontId="4" fillId="3" borderId="2" applyNumberFormat="0">
      <alignment vertical="center" wrapText="1"/>
    </xf>
    <xf numFmtId="0" fontId="1" fillId="0" borderId="1" applyNumberFormat="0">
      <alignment vertical="center" wrapText="1"/>
    </xf>
    <xf numFmtId="0" fontId="1" fillId="0" borderId="1" applyNumberFormat="0">
      <alignment vertical="center" wrapText="1"/>
      <protection locked="0"/>
    </xf>
    <xf numFmtId="164" fontId="9" fillId="0" borderId="0" applyFont="0" applyFill="0" applyBorder="0" applyAlignment="0" applyProtection="0"/>
    <xf numFmtId="0" fontId="1" fillId="0" borderId="1" applyNumberFormat="0">
      <alignment vertical="center" wrapText="1"/>
    </xf>
    <xf numFmtId="0" fontId="3" fillId="0" borderId="0"/>
    <xf numFmtId="0" fontId="6" fillId="0" borderId="0" applyNumberFormat="0" applyFont="0" applyFill="0" applyBorder="0" applyAlignment="0" applyProtection="0">
      <alignment horizontal="left"/>
    </xf>
    <xf numFmtId="0" fontId="7" fillId="0" borderId="3">
      <alignment horizontal="center"/>
    </xf>
    <xf numFmtId="0" fontId="6" fillId="4" borderId="0" applyNumberFormat="0" applyFont="0" applyBorder="0" applyAlignment="0" applyProtection="0"/>
    <xf numFmtId="0" fontId="8" fillId="3" borderId="1" applyNumberFormat="0">
      <alignment vertical="center" wrapText="1"/>
    </xf>
    <xf numFmtId="0" fontId="8" fillId="3" borderId="1" applyNumberFormat="0">
      <alignment vertical="center" wrapText="1"/>
    </xf>
    <xf numFmtId="0" fontId="2" fillId="3" borderId="4" applyNumberFormat="0">
      <alignment vertical="center" wrapText="1"/>
    </xf>
  </cellStyleXfs>
  <cellXfs count="278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0" xfId="7" applyFont="1"/>
    <xf numFmtId="0" fontId="10" fillId="0" borderId="0" xfId="7" applyFont="1"/>
    <xf numFmtId="0" fontId="14" fillId="0" borderId="5" xfId="7" applyFont="1" applyBorder="1"/>
    <xf numFmtId="0" fontId="14" fillId="0" borderId="8" xfId="7" applyFont="1" applyBorder="1"/>
    <xf numFmtId="0" fontId="14" fillId="0" borderId="0" xfId="7" applyFont="1"/>
    <xf numFmtId="0" fontId="14" fillId="5" borderId="6" xfId="7" applyFont="1" applyFill="1" applyBorder="1"/>
    <xf numFmtId="0" fontId="14" fillId="0" borderId="6" xfId="7" applyFont="1" applyBorder="1" applyAlignment="1">
      <alignment horizontal="right"/>
    </xf>
    <xf numFmtId="0" fontId="14" fillId="0" borderId="6" xfId="7" applyFont="1" applyBorder="1"/>
    <xf numFmtId="0" fontId="12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2" fillId="5" borderId="6" xfId="7" applyFont="1" applyFill="1" applyBorder="1" applyAlignment="1">
      <alignment vertical="center"/>
    </xf>
    <xf numFmtId="0" fontId="12" fillId="0" borderId="6" xfId="7" applyFont="1" applyBorder="1" applyAlignment="1">
      <alignment horizontal="right" vertical="center"/>
    </xf>
    <xf numFmtId="0" fontId="12" fillId="0" borderId="6" xfId="7" applyFont="1" applyBorder="1" applyAlignment="1">
      <alignment vertical="center"/>
    </xf>
    <xf numFmtId="0" fontId="10" fillId="0" borderId="7" xfId="7" applyFont="1" applyBorder="1"/>
    <xf numFmtId="0" fontId="12" fillId="5" borderId="6" xfId="7" applyFont="1" applyFill="1" applyBorder="1"/>
    <xf numFmtId="0" fontId="12" fillId="0" borderId="6" xfId="7" applyFont="1" applyBorder="1" applyAlignment="1">
      <alignment horizontal="right"/>
    </xf>
    <xf numFmtId="0" fontId="12" fillId="0" borderId="6" xfId="7" applyFont="1" applyBorder="1"/>
    <xf numFmtId="0" fontId="12" fillId="0" borderId="7" xfId="7" applyFont="1" applyBorder="1"/>
    <xf numFmtId="0" fontId="10" fillId="0" borderId="0" xfId="7" applyFont="1" applyAlignment="1">
      <alignment vertical="top"/>
    </xf>
    <xf numFmtId="0" fontId="15" fillId="0" borderId="0" xfId="7" applyFont="1"/>
    <xf numFmtId="0" fontId="12" fillId="0" borderId="6" xfId="7" applyFont="1" applyBorder="1" applyAlignment="1" applyProtection="1">
      <alignment horizontal="right" wrapText="1"/>
      <protection locked="0"/>
    </xf>
    <xf numFmtId="0" fontId="12" fillId="0" borderId="6" xfId="7" applyFont="1" applyBorder="1" applyAlignment="1">
      <alignment horizontal="right" vertical="top"/>
    </xf>
    <xf numFmtId="0" fontId="10" fillId="0" borderId="6" xfId="7" applyFont="1" applyBorder="1" applyAlignment="1">
      <alignment horizontal="right"/>
    </xf>
    <xf numFmtId="0" fontId="16" fillId="0" borderId="0" xfId="7" applyFont="1"/>
    <xf numFmtId="0" fontId="15" fillId="5" borderId="6" xfId="7" applyFont="1" applyFill="1" applyBorder="1"/>
    <xf numFmtId="0" fontId="15" fillId="0" borderId="6" xfId="7" applyFont="1" applyBorder="1"/>
    <xf numFmtId="0" fontId="12" fillId="0" borderId="6" xfId="7" applyFont="1" applyBorder="1" applyAlignment="1">
      <alignment horizontal="right" wrapText="1"/>
    </xf>
    <xf numFmtId="0" fontId="10" fillId="0" borderId="6" xfId="7" applyFont="1" applyBorder="1"/>
    <xf numFmtId="0" fontId="12" fillId="0" borderId="0" xfId="7" applyFont="1" applyAlignment="1">
      <alignment wrapText="1"/>
    </xf>
    <xf numFmtId="0" fontId="15" fillId="0" borderId="0" xfId="7" applyFont="1" applyAlignment="1">
      <alignment wrapText="1"/>
    </xf>
    <xf numFmtId="0" fontId="14" fillId="0" borderId="0" xfId="7" applyFont="1" applyAlignment="1">
      <alignment wrapText="1"/>
    </xf>
    <xf numFmtId="0" fontId="12" fillId="0" borderId="0" xfId="7" applyFont="1" applyAlignment="1">
      <alignment vertical="top" wrapText="1"/>
    </xf>
    <xf numFmtId="0" fontId="11" fillId="0" borderId="0" xfId="0" applyFont="1" applyAlignment="1">
      <alignment wrapText="1"/>
    </xf>
    <xf numFmtId="0" fontId="17" fillId="0" borderId="0" xfId="0" applyFont="1"/>
    <xf numFmtId="0" fontId="18" fillId="0" borderId="5" xfId="0" applyFont="1" applyBorder="1"/>
    <xf numFmtId="0" fontId="11" fillId="0" borderId="5" xfId="0" applyFont="1" applyBorder="1"/>
    <xf numFmtId="0" fontId="19" fillId="0" borderId="0" xfId="0" applyFont="1"/>
    <xf numFmtId="0" fontId="11" fillId="0" borderId="9" xfId="0" applyFont="1" applyBorder="1" applyAlignment="1">
      <alignment wrapText="1"/>
    </xf>
    <xf numFmtId="0" fontId="20" fillId="0" borderId="9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6" borderId="0" xfId="0" applyFont="1" applyFill="1" applyAlignment="1">
      <alignment wrapText="1"/>
    </xf>
    <xf numFmtId="0" fontId="18" fillId="0" borderId="0" xfId="0" applyFont="1"/>
    <xf numFmtId="165" fontId="11" fillId="0" borderId="0" xfId="5" applyNumberFormat="1" applyFont="1"/>
    <xf numFmtId="165" fontId="12" fillId="0" borderId="0" xfId="5" applyNumberFormat="1" applyFont="1"/>
    <xf numFmtId="165" fontId="11" fillId="0" borderId="10" xfId="5" applyNumberFormat="1" applyFont="1" applyBorder="1"/>
    <xf numFmtId="165" fontId="11" fillId="0" borderId="11" xfId="5" applyNumberFormat="1" applyFont="1" applyBorder="1"/>
    <xf numFmtId="165" fontId="11" fillId="0" borderId="0" xfId="5" applyNumberFormat="1" applyFont="1" applyBorder="1"/>
    <xf numFmtId="165" fontId="12" fillId="0" borderId="0" xfId="5" applyNumberFormat="1" applyFont="1" applyAlignment="1">
      <alignment vertical="center"/>
    </xf>
    <xf numFmtId="0" fontId="12" fillId="0" borderId="9" xfId="7" applyFont="1" applyBorder="1"/>
    <xf numFmtId="0" fontId="10" fillId="0" borderId="9" xfId="7" applyFont="1" applyBorder="1"/>
    <xf numFmtId="165" fontId="11" fillId="0" borderId="12" xfId="5" applyNumberFormat="1" applyFont="1" applyBorder="1"/>
    <xf numFmtId="166" fontId="12" fillId="0" borderId="0" xfId="7" applyNumberFormat="1" applyFont="1"/>
    <xf numFmtId="166" fontId="12" fillId="0" borderId="6" xfId="7" applyNumberFormat="1" applyFont="1" applyBorder="1"/>
    <xf numFmtId="167" fontId="11" fillId="0" borderId="0" xfId="5" applyNumberFormat="1" applyFont="1"/>
    <xf numFmtId="0" fontId="12" fillId="0" borderId="7" xfId="7" applyFont="1" applyBorder="1" applyAlignment="1">
      <alignment horizontal="center" wrapText="1"/>
    </xf>
    <xf numFmtId="0" fontId="13" fillId="0" borderId="9" xfId="7" applyFont="1" applyBorder="1"/>
    <xf numFmtId="0" fontId="13" fillId="0" borderId="0" xfId="7" applyFont="1"/>
    <xf numFmtId="0" fontId="21" fillId="0" borderId="0" xfId="7" applyFont="1" applyAlignment="1">
      <alignment wrapText="1"/>
    </xf>
    <xf numFmtId="0" fontId="21" fillId="0" borderId="0" xfId="7" applyFont="1"/>
    <xf numFmtId="0" fontId="10" fillId="0" borderId="15" xfId="7" applyFont="1" applyBorder="1"/>
    <xf numFmtId="0" fontId="12" fillId="0" borderId="5" xfId="7" applyFont="1" applyBorder="1"/>
    <xf numFmtId="0" fontId="12" fillId="0" borderId="5" xfId="7" applyFont="1" applyBorder="1" applyAlignment="1">
      <alignment wrapText="1"/>
    </xf>
    <xf numFmtId="0" fontId="12" fillId="0" borderId="13" xfId="7" applyFont="1" applyBorder="1" applyAlignment="1">
      <alignment horizontal="right"/>
    </xf>
    <xf numFmtId="0" fontId="10" fillId="0" borderId="5" xfId="7" applyFont="1" applyBorder="1"/>
    <xf numFmtId="0" fontId="12" fillId="0" borderId="13" xfId="7" applyFont="1" applyBorder="1"/>
    <xf numFmtId="0" fontId="14" fillId="0" borderId="9" xfId="7" applyFont="1" applyBorder="1"/>
    <xf numFmtId="0" fontId="14" fillId="0" borderId="7" xfId="7" applyFont="1" applyBorder="1"/>
    <xf numFmtId="0" fontId="16" fillId="0" borderId="9" xfId="7" applyFont="1" applyBorder="1"/>
    <xf numFmtId="0" fontId="10" fillId="0" borderId="13" xfId="7" applyFont="1" applyBorder="1"/>
    <xf numFmtId="0" fontId="12" fillId="9" borderId="6" xfId="7" applyFont="1" applyFill="1" applyBorder="1"/>
    <xf numFmtId="0" fontId="12" fillId="0" borderId="6" xfId="7" applyFont="1" applyBorder="1" applyAlignment="1">
      <alignment wrapText="1"/>
    </xf>
    <xf numFmtId="0" fontId="10" fillId="0" borderId="0" xfId="7" applyFont="1" applyAlignment="1">
      <alignment wrapText="1"/>
    </xf>
    <xf numFmtId="0" fontId="14" fillId="9" borderId="13" xfId="7" applyFont="1" applyFill="1" applyBorder="1"/>
    <xf numFmtId="0" fontId="12" fillId="9" borderId="6" xfId="7" applyFont="1" applyFill="1" applyBorder="1" applyAlignment="1">
      <alignment vertical="center"/>
    </xf>
    <xf numFmtId="0" fontId="12" fillId="0" borderId="0" xfId="7" applyFont="1" applyAlignment="1">
      <alignment horizontal="center" wrapText="1"/>
    </xf>
    <xf numFmtId="0" fontId="12" fillId="0" borderId="9" xfId="7" applyFont="1" applyBorder="1" applyAlignment="1">
      <alignment horizontal="center" wrapText="1"/>
    </xf>
    <xf numFmtId="0" fontId="12" fillId="0" borderId="9" xfId="7" applyFont="1" applyBorder="1" applyAlignment="1" applyProtection="1">
      <alignment horizontal="center" wrapText="1"/>
      <protection locked="0"/>
    </xf>
    <xf numFmtId="0" fontId="12" fillId="0" borderId="5" xfId="7" applyFont="1" applyBorder="1" applyAlignment="1">
      <alignment horizontal="center" wrapText="1"/>
    </xf>
    <xf numFmtId="0" fontId="14" fillId="9" borderId="6" xfId="7" applyFont="1" applyFill="1" applyBorder="1"/>
    <xf numFmtId="165" fontId="14" fillId="0" borderId="0" xfId="5" applyNumberFormat="1" applyFont="1" applyFill="1"/>
    <xf numFmtId="0" fontId="14" fillId="0" borderId="14" xfId="7" applyFont="1" applyBorder="1" applyAlignment="1">
      <alignment horizontal="right"/>
    </xf>
    <xf numFmtId="0" fontId="12" fillId="0" borderId="6" xfId="7" applyFont="1" applyBorder="1" applyAlignment="1" applyProtection="1">
      <alignment horizontal="right"/>
      <protection locked="0"/>
    </xf>
    <xf numFmtId="167" fontId="11" fillId="0" borderId="0" xfId="5" applyNumberFormat="1" applyFont="1" applyFill="1"/>
    <xf numFmtId="165" fontId="11" fillId="0" borderId="0" xfId="5" applyNumberFormat="1" applyFont="1" applyFill="1"/>
    <xf numFmtId="165" fontId="12" fillId="0" borderId="0" xfId="5" applyNumberFormat="1" applyFont="1" applyFill="1"/>
    <xf numFmtId="165" fontId="12" fillId="0" borderId="0" xfId="5" applyNumberFormat="1" applyFont="1" applyFill="1" applyAlignment="1">
      <alignment vertical="center"/>
    </xf>
    <xf numFmtId="0" fontId="19" fillId="0" borderId="5" xfId="0" applyFont="1" applyBorder="1"/>
    <xf numFmtId="0" fontId="11" fillId="0" borderId="8" xfId="0" applyFont="1" applyBorder="1" applyAlignment="1">
      <alignment wrapText="1"/>
    </xf>
    <xf numFmtId="0" fontId="13" fillId="0" borderId="16" xfId="7" applyFont="1" applyBorder="1"/>
    <xf numFmtId="0" fontId="13" fillId="10" borderId="6" xfId="7" applyFont="1" applyFill="1" applyBorder="1"/>
    <xf numFmtId="0" fontId="14" fillId="10" borderId="13" xfId="7" applyFont="1" applyFill="1" applyBorder="1"/>
    <xf numFmtId="0" fontId="14" fillId="10" borderId="6" xfId="7" applyFont="1" applyFill="1" applyBorder="1"/>
    <xf numFmtId="0" fontId="12" fillId="10" borderId="6" xfId="7" applyFont="1" applyFill="1" applyBorder="1" applyAlignment="1">
      <alignment vertical="center"/>
    </xf>
    <xf numFmtId="0" fontId="12" fillId="10" borderId="6" xfId="7" applyFont="1" applyFill="1" applyBorder="1"/>
    <xf numFmtId="0" fontId="15" fillId="10" borderId="6" xfId="7" applyFont="1" applyFill="1" applyBorder="1"/>
    <xf numFmtId="166" fontId="12" fillId="10" borderId="6" xfId="7" applyNumberFormat="1" applyFont="1" applyFill="1" applyBorder="1"/>
    <xf numFmtId="0" fontId="19" fillId="0" borderId="11" xfId="0" applyFont="1" applyBorder="1"/>
    <xf numFmtId="0" fontId="12" fillId="5" borderId="6" xfId="7" applyFont="1" applyFill="1" applyBorder="1" applyAlignment="1">
      <alignment vertical="top"/>
    </xf>
    <xf numFmtId="0" fontId="18" fillId="0" borderId="14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4" fillId="0" borderId="15" xfId="0" applyFont="1" applyBorder="1" applyAlignment="1">
      <alignment horizontal="right"/>
    </xf>
    <xf numFmtId="0" fontId="11" fillId="0" borderId="8" xfId="0" applyFont="1" applyBorder="1"/>
    <xf numFmtId="0" fontId="11" fillId="0" borderId="11" xfId="0" applyFont="1" applyBorder="1"/>
    <xf numFmtId="0" fontId="11" fillId="5" borderId="6" xfId="0" applyFont="1" applyFill="1" applyBorder="1" applyAlignment="1">
      <alignment vertical="center"/>
    </xf>
    <xf numFmtId="0" fontId="11" fillId="5" borderId="6" xfId="0" applyFont="1" applyFill="1" applyBorder="1"/>
    <xf numFmtId="0" fontId="11" fillId="5" borderId="6" xfId="0" applyFont="1" applyFill="1" applyBorder="1" applyAlignment="1">
      <alignment vertical="top"/>
    </xf>
    <xf numFmtId="0" fontId="11" fillId="0" borderId="0" xfId="0" applyFont="1" applyAlignment="1">
      <alignment horizontal="right"/>
    </xf>
    <xf numFmtId="0" fontId="24" fillId="0" borderId="0" xfId="0" applyFont="1"/>
    <xf numFmtId="0" fontId="19" fillId="6" borderId="0" xfId="0" applyFont="1" applyFill="1"/>
    <xf numFmtId="0" fontId="12" fillId="0" borderId="0" xfId="0" applyFont="1" applyAlignment="1">
      <alignment horizontal="right"/>
    </xf>
    <xf numFmtId="0" fontId="25" fillId="11" borderId="0" xfId="0" applyFont="1" applyFill="1"/>
    <xf numFmtId="0" fontId="25" fillId="11" borderId="0" xfId="0" applyFont="1" applyFill="1" applyAlignment="1">
      <alignment vertical="center"/>
    </xf>
    <xf numFmtId="0" fontId="25" fillId="11" borderId="0" xfId="0" applyFont="1" applyFill="1" applyAlignment="1">
      <alignment horizontal="right"/>
    </xf>
    <xf numFmtId="0" fontId="25" fillId="12" borderId="0" xfId="0" applyFont="1" applyFill="1"/>
    <xf numFmtId="0" fontId="26" fillId="12" borderId="0" xfId="0" applyFont="1" applyFill="1"/>
    <xf numFmtId="0" fontId="26" fillId="12" borderId="0" xfId="0" applyFont="1" applyFill="1" applyAlignment="1">
      <alignment wrapText="1"/>
    </xf>
    <xf numFmtId="0" fontId="25" fillId="12" borderId="0" xfId="0" applyFont="1" applyFill="1" applyAlignment="1">
      <alignment horizontal="right"/>
    </xf>
    <xf numFmtId="0" fontId="11" fillId="13" borderId="0" xfId="0" applyFont="1" applyFill="1" applyAlignment="1">
      <alignment wrapText="1"/>
    </xf>
    <xf numFmtId="0" fontId="25" fillId="12" borderId="0" xfId="0" applyFont="1" applyFill="1" applyAlignment="1">
      <alignment horizontal="center"/>
    </xf>
    <xf numFmtId="0" fontId="11" fillId="13" borderId="0" xfId="0" applyFont="1" applyFill="1" applyAlignment="1">
      <alignment horizontal="center"/>
    </xf>
    <xf numFmtId="165" fontId="25" fillId="11" borderId="0" xfId="5" applyNumberFormat="1" applyFont="1" applyFill="1"/>
    <xf numFmtId="0" fontId="25" fillId="11" borderId="0" xfId="7" applyFont="1" applyFill="1"/>
    <xf numFmtId="0" fontId="13" fillId="11" borderId="14" xfId="7" applyFont="1" applyFill="1" applyBorder="1"/>
    <xf numFmtId="0" fontId="25" fillId="12" borderId="0" xfId="7" applyFont="1" applyFill="1"/>
    <xf numFmtId="0" fontId="25" fillId="12" borderId="6" xfId="7" applyFont="1" applyFill="1" applyBorder="1"/>
    <xf numFmtId="0" fontId="12" fillId="13" borderId="5" xfId="7" applyFont="1" applyFill="1" applyBorder="1"/>
    <xf numFmtId="165" fontId="25" fillId="11" borderId="0" xfId="5" applyNumberFormat="1" applyFont="1" applyFill="1" applyAlignment="1">
      <alignment wrapText="1"/>
    </xf>
    <xf numFmtId="0" fontId="12" fillId="13" borderId="5" xfId="7" applyFont="1" applyFill="1" applyBorder="1" applyAlignment="1">
      <alignment wrapText="1"/>
    </xf>
    <xf numFmtId="0" fontId="12" fillId="13" borderId="13" xfId="7" applyFont="1" applyFill="1" applyBorder="1"/>
    <xf numFmtId="0" fontId="12" fillId="13" borderId="0" xfId="0" applyFont="1" applyFill="1" applyAlignment="1">
      <alignment horizontal="center"/>
    </xf>
    <xf numFmtId="0" fontId="12" fillId="13" borderId="8" xfId="7" applyFont="1" applyFill="1" applyBorder="1"/>
    <xf numFmtId="0" fontId="25" fillId="12" borderId="9" xfId="7" applyFont="1" applyFill="1" applyBorder="1"/>
    <xf numFmtId="0" fontId="25" fillId="12" borderId="0" xfId="7" applyFont="1" applyFill="1" applyAlignment="1">
      <alignment wrapText="1"/>
    </xf>
    <xf numFmtId="0" fontId="25" fillId="12" borderId="7" xfId="7" applyFont="1" applyFill="1" applyBorder="1"/>
    <xf numFmtId="0" fontId="25" fillId="11" borderId="6" xfId="7" applyFont="1" applyFill="1" applyBorder="1"/>
    <xf numFmtId="0" fontId="25" fillId="11" borderId="10" xfId="7" applyFont="1" applyFill="1" applyBorder="1"/>
    <xf numFmtId="0" fontId="25" fillId="11" borderId="11" xfId="7" applyFont="1" applyFill="1" applyBorder="1"/>
    <xf numFmtId="0" fontId="25" fillId="11" borderId="11" xfId="7" applyFont="1" applyFill="1" applyBorder="1" applyAlignment="1">
      <alignment wrapText="1"/>
    </xf>
    <xf numFmtId="0" fontId="25" fillId="11" borderId="14" xfId="7" applyFont="1" applyFill="1" applyBorder="1"/>
    <xf numFmtId="0" fontId="11" fillId="13" borderId="5" xfId="0" applyFont="1" applyFill="1" applyBorder="1"/>
    <xf numFmtId="0" fontId="26" fillId="11" borderId="0" xfId="0" applyFont="1" applyFill="1"/>
    <xf numFmtId="0" fontId="12" fillId="13" borderId="5" xfId="0" applyFont="1" applyFill="1" applyBorder="1"/>
    <xf numFmtId="0" fontId="12" fillId="0" borderId="9" xfId="7" applyFont="1" applyBorder="1" applyAlignment="1">
      <alignment wrapText="1"/>
    </xf>
    <xf numFmtId="0" fontId="14" fillId="0" borderId="0" xfId="7" applyFont="1" applyAlignment="1">
      <alignment horizontal="center" wrapText="1"/>
    </xf>
    <xf numFmtId="0" fontId="10" fillId="0" borderId="9" xfId="7" applyFont="1" applyBorder="1" applyAlignment="1">
      <alignment horizontal="center" wrapText="1"/>
    </xf>
    <xf numFmtId="0" fontId="12" fillId="0" borderId="9" xfId="6" applyNumberFormat="1" applyFont="1" applyBorder="1" applyAlignment="1">
      <alignment wrapText="1"/>
    </xf>
    <xf numFmtId="0" fontId="12" fillId="0" borderId="15" xfId="7" applyFont="1" applyBorder="1" applyAlignment="1">
      <alignment horizontal="left" wrapText="1"/>
    </xf>
    <xf numFmtId="0" fontId="21" fillId="0" borderId="0" xfId="7" applyFont="1" applyAlignment="1">
      <alignment vertical="top" wrapText="1"/>
    </xf>
    <xf numFmtId="0" fontId="12" fillId="0" borderId="0" xfId="0" applyFont="1" applyAlignment="1">
      <alignment wrapText="1"/>
    </xf>
    <xf numFmtId="0" fontId="12" fillId="15" borderId="6" xfId="0" applyFont="1" applyFill="1" applyBorder="1"/>
    <xf numFmtId="0" fontId="12" fillId="0" borderId="6" xfId="0" applyFont="1" applyBorder="1" applyAlignment="1">
      <alignment horizontal="right"/>
    </xf>
    <xf numFmtId="0" fontId="10" fillId="0" borderId="9" xfId="0" applyFont="1" applyBorder="1"/>
    <xf numFmtId="165" fontId="11" fillId="0" borderId="0" xfId="5" applyNumberFormat="1" applyFont="1" applyFill="1" applyBorder="1"/>
    <xf numFmtId="0" fontId="12" fillId="9" borderId="6" xfId="7" applyFont="1" applyFill="1" applyBorder="1" applyAlignment="1">
      <alignment wrapText="1"/>
    </xf>
    <xf numFmtId="165" fontId="12" fillId="0" borderId="0" xfId="5" applyNumberFormat="1" applyFont="1" applyFill="1" applyBorder="1"/>
    <xf numFmtId="165" fontId="12" fillId="0" borderId="0" xfId="5" applyNumberFormat="1" applyFont="1" applyBorder="1"/>
    <xf numFmtId="0" fontId="21" fillId="0" borderId="0" xfId="0" applyFont="1" applyAlignment="1">
      <alignment wrapText="1"/>
    </xf>
    <xf numFmtId="0" fontId="15" fillId="15" borderId="6" xfId="0" applyFont="1" applyFill="1" applyBorder="1"/>
    <xf numFmtId="0" fontId="24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5" fillId="11" borderId="6" xfId="0" applyFont="1" applyFill="1" applyBorder="1" applyAlignment="1">
      <alignment horizontal="right"/>
    </xf>
    <xf numFmtId="0" fontId="25" fillId="12" borderId="6" xfId="0" applyFont="1" applyFill="1" applyBorder="1" applyAlignment="1">
      <alignment horizontal="right"/>
    </xf>
    <xf numFmtId="0" fontId="11" fillId="13" borderId="6" xfId="0" applyFont="1" applyFill="1" applyBorder="1" applyAlignment="1">
      <alignment horizontal="center"/>
    </xf>
    <xf numFmtId="0" fontId="12" fillId="0" borderId="7" xfId="0" applyFont="1" applyBorder="1"/>
    <xf numFmtId="0" fontId="21" fillId="0" borderId="7" xfId="0" applyFont="1" applyBorder="1"/>
    <xf numFmtId="0" fontId="10" fillId="0" borderId="7" xfId="0" applyFont="1" applyBorder="1"/>
    <xf numFmtId="0" fontId="12" fillId="10" borderId="9" xfId="7" applyFont="1" applyFill="1" applyBorder="1"/>
    <xf numFmtId="0" fontId="15" fillId="10" borderId="9" xfId="7" applyFont="1" applyFill="1" applyBorder="1"/>
    <xf numFmtId="0" fontId="25" fillId="11" borderId="6" xfId="0" applyFont="1" applyFill="1" applyBorder="1"/>
    <xf numFmtId="0" fontId="25" fillId="12" borderId="6" xfId="0" applyFont="1" applyFill="1" applyBorder="1"/>
    <xf numFmtId="0" fontId="11" fillId="13" borderId="6" xfId="0" applyFont="1" applyFill="1" applyBorder="1"/>
    <xf numFmtId="0" fontId="11" fillId="13" borderId="7" xfId="0" applyFont="1" applyFill="1" applyBorder="1" applyAlignment="1">
      <alignment horizontal="center"/>
    </xf>
    <xf numFmtId="0" fontId="14" fillId="5" borderId="13" xfId="0" applyFont="1" applyFill="1" applyBorder="1"/>
    <xf numFmtId="0" fontId="15" fillId="5" borderId="6" xfId="0" applyFont="1" applyFill="1" applyBorder="1"/>
    <xf numFmtId="0" fontId="12" fillId="5" borderId="6" xfId="0" applyFont="1" applyFill="1" applyBorder="1"/>
    <xf numFmtId="0" fontId="11" fillId="8" borderId="14" xfId="0" applyFont="1" applyFill="1" applyBorder="1"/>
    <xf numFmtId="0" fontId="11" fillId="8" borderId="6" xfId="0" applyFont="1" applyFill="1" applyBorder="1"/>
    <xf numFmtId="0" fontId="11" fillId="8" borderId="13" xfId="0" applyFont="1" applyFill="1" applyBorder="1"/>
    <xf numFmtId="0" fontId="12" fillId="8" borderId="6" xfId="0" applyFont="1" applyFill="1" applyBorder="1"/>
    <xf numFmtId="0" fontId="12" fillId="8" borderId="13" xfId="0" applyFont="1" applyFill="1" applyBorder="1"/>
    <xf numFmtId="0" fontId="11" fillId="8" borderId="0" xfId="0" applyFont="1" applyFill="1"/>
    <xf numFmtId="0" fontId="25" fillId="11" borderId="14" xfId="0" applyFont="1" applyFill="1" applyBorder="1"/>
    <xf numFmtId="0" fontId="12" fillId="13" borderId="6" xfId="0" applyFont="1" applyFill="1" applyBorder="1"/>
    <xf numFmtId="0" fontId="25" fillId="11" borderId="11" xfId="0" applyFont="1" applyFill="1" applyBorder="1" applyAlignment="1">
      <alignment horizontal="left" wrapText="1"/>
    </xf>
    <xf numFmtId="0" fontId="26" fillId="11" borderId="11" xfId="0" applyFont="1" applyFill="1" applyBorder="1" applyAlignment="1">
      <alignment horizontal="left" wrapText="1"/>
    </xf>
    <xf numFmtId="0" fontId="25" fillId="11" borderId="16" xfId="0" applyFont="1" applyFill="1" applyBorder="1" applyAlignment="1">
      <alignment horizontal="left" wrapText="1"/>
    </xf>
    <xf numFmtId="0" fontId="12" fillId="13" borderId="7" xfId="0" applyFont="1" applyFill="1" applyBorder="1" applyAlignment="1">
      <alignment horizontal="center"/>
    </xf>
    <xf numFmtId="0" fontId="12" fillId="0" borderId="0" xfId="6" applyNumberFormat="1" applyFont="1" applyBorder="1">
      <alignment vertical="center" wrapText="1"/>
    </xf>
    <xf numFmtId="0" fontId="12" fillId="0" borderId="0" xfId="6" applyFont="1" applyBorder="1">
      <alignment vertical="center" wrapText="1"/>
    </xf>
    <xf numFmtId="0" fontId="20" fillId="0" borderId="0" xfId="0" applyFont="1"/>
    <xf numFmtId="0" fontId="22" fillId="0" borderId="0" xfId="0" applyFont="1"/>
    <xf numFmtId="0" fontId="12" fillId="13" borderId="6" xfId="0" applyFont="1" applyFill="1" applyBorder="1" applyAlignment="1">
      <alignment horizontal="center"/>
    </xf>
    <xf numFmtId="0" fontId="11" fillId="0" borderId="0" xfId="0" applyFont="1" applyAlignment="1">
      <alignment horizontal="left" vertical="top"/>
    </xf>
    <xf numFmtId="0" fontId="11" fillId="7" borderId="0" xfId="0" applyFont="1" applyFill="1"/>
    <xf numFmtId="0" fontId="13" fillId="9" borderId="14" xfId="0" applyFont="1" applyFill="1" applyBorder="1"/>
    <xf numFmtId="0" fontId="14" fillId="9" borderId="6" xfId="0" applyFont="1" applyFill="1" applyBorder="1"/>
    <xf numFmtId="166" fontId="10" fillId="0" borderId="0" xfId="0" applyNumberFormat="1" applyFont="1"/>
    <xf numFmtId="166" fontId="12" fillId="9" borderId="6" xfId="7" applyNumberFormat="1" applyFont="1" applyFill="1" applyBorder="1"/>
    <xf numFmtId="0" fontId="12" fillId="0" borderId="6" xfId="5" applyNumberFormat="1" applyFont="1" applyFill="1" applyBorder="1" applyAlignment="1">
      <alignment horizontal="right"/>
    </xf>
    <xf numFmtId="166" fontId="12" fillId="0" borderId="0" xfId="7" applyNumberFormat="1" applyFont="1" applyAlignment="1">
      <alignment wrapText="1"/>
    </xf>
    <xf numFmtId="0" fontId="15" fillId="0" borderId="6" xfId="7" applyFont="1" applyBorder="1" applyAlignment="1">
      <alignment horizontal="right"/>
    </xf>
    <xf numFmtId="0" fontId="32" fillId="0" borderId="0" xfId="0" applyFont="1"/>
    <xf numFmtId="0" fontId="11" fillId="14" borderId="0" xfId="0" applyFont="1" applyFill="1"/>
    <xf numFmtId="0" fontId="10" fillId="0" borderId="7" xfId="7" applyFont="1" applyBorder="1" applyAlignment="1">
      <alignment wrapText="1"/>
    </xf>
    <xf numFmtId="0" fontId="25" fillId="11" borderId="10" xfId="0" applyFont="1" applyFill="1" applyBorder="1"/>
    <xf numFmtId="0" fontId="26" fillId="11" borderId="11" xfId="0" applyFont="1" applyFill="1" applyBorder="1"/>
    <xf numFmtId="0" fontId="26" fillId="11" borderId="16" xfId="0" applyFont="1" applyFill="1" applyBorder="1"/>
    <xf numFmtId="0" fontId="10" fillId="0" borderId="9" xfId="7" applyFont="1" applyBorder="1" applyAlignment="1">
      <alignment wrapText="1"/>
    </xf>
    <xf numFmtId="0" fontId="10" fillId="0" borderId="0" xfId="7" applyFont="1" applyAlignment="1">
      <alignment wrapText="1"/>
    </xf>
    <xf numFmtId="0" fontId="10" fillId="0" borderId="7" xfId="7" applyFont="1" applyBorder="1" applyAlignment="1">
      <alignment wrapText="1"/>
    </xf>
    <xf numFmtId="0" fontId="21" fillId="0" borderId="0" xfId="7" applyFont="1" applyAlignment="1">
      <alignment wrapText="1"/>
    </xf>
    <xf numFmtId="0" fontId="27" fillId="0" borderId="7" xfId="7" applyFont="1" applyBorder="1" applyAlignment="1">
      <alignment wrapText="1"/>
    </xf>
    <xf numFmtId="0" fontId="19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34" fillId="0" borderId="0" xfId="0" applyFont="1"/>
    <xf numFmtId="0" fontId="15" fillId="5" borderId="6" xfId="7" applyFont="1" applyFill="1" applyBorder="1" applyAlignment="1">
      <alignment vertical="top"/>
    </xf>
    <xf numFmtId="0" fontId="31" fillId="5" borderId="6" xfId="0" applyFont="1" applyFill="1" applyBorder="1"/>
    <xf numFmtId="0" fontId="15" fillId="0" borderId="7" xfId="7" applyFont="1" applyBorder="1"/>
    <xf numFmtId="0" fontId="12" fillId="0" borderId="0" xfId="7" applyFont="1" applyFill="1" applyAlignment="1">
      <alignment horizontal="center" wrapText="1"/>
    </xf>
    <xf numFmtId="0" fontId="11" fillId="0" borderId="9" xfId="0" applyFont="1" applyFill="1" applyBorder="1" applyAlignment="1">
      <alignment wrapText="1"/>
    </xf>
    <xf numFmtId="0" fontId="31" fillId="0" borderId="9" xfId="0" applyFont="1" applyFill="1" applyBorder="1" applyAlignment="1">
      <alignment horizontal="left" wrapText="1"/>
    </xf>
    <xf numFmtId="0" fontId="11" fillId="0" borderId="9" xfId="0" applyFont="1" applyFill="1" applyBorder="1" applyAlignment="1">
      <alignment horizontal="left" wrapText="1"/>
    </xf>
    <xf numFmtId="0" fontId="12" fillId="0" borderId="9" xfId="7" applyFont="1" applyFill="1" applyBorder="1" applyAlignment="1">
      <alignment horizontal="left" wrapText="1"/>
    </xf>
    <xf numFmtId="0" fontId="15" fillId="0" borderId="9" xfId="7" applyFont="1" applyFill="1" applyBorder="1" applyAlignment="1">
      <alignment horizontal="left" wrapText="1"/>
    </xf>
    <xf numFmtId="0" fontId="12" fillId="0" borderId="9" xfId="7" applyFont="1" applyFill="1" applyBorder="1" applyAlignment="1">
      <alignment horizontal="center" wrapText="1"/>
    </xf>
    <xf numFmtId="0" fontId="31" fillId="0" borderId="9" xfId="0" applyFont="1" applyFill="1" applyBorder="1" applyAlignment="1">
      <alignment wrapText="1"/>
    </xf>
    <xf numFmtId="0" fontId="12" fillId="0" borderId="9" xfId="7" applyFont="1" applyFill="1" applyBorder="1" applyAlignment="1" applyProtection="1">
      <alignment horizontal="center" wrapText="1"/>
      <protection locked="0"/>
    </xf>
    <xf numFmtId="0" fontId="16" fillId="0" borderId="0" xfId="7" applyFont="1" applyFill="1" applyAlignment="1">
      <alignment wrapText="1"/>
    </xf>
    <xf numFmtId="0" fontId="10" fillId="0" borderId="13" xfId="7" applyFont="1" applyBorder="1" applyAlignment="1">
      <alignment wrapText="1"/>
    </xf>
    <xf numFmtId="0" fontId="12" fillId="0" borderId="0" xfId="7" applyFont="1" applyFill="1" applyAlignment="1">
      <alignment wrapText="1"/>
    </xf>
    <xf numFmtId="0" fontId="12" fillId="0" borderId="6" xfId="7" applyFont="1" applyFill="1" applyBorder="1"/>
    <xf numFmtId="0" fontId="12" fillId="0" borderId="6" xfId="7" applyFont="1" applyFill="1" applyBorder="1" applyAlignment="1">
      <alignment horizontal="right"/>
    </xf>
    <xf numFmtId="0" fontId="20" fillId="0" borderId="9" xfId="0" applyFont="1" applyFill="1" applyBorder="1" applyAlignment="1">
      <alignment wrapText="1"/>
    </xf>
    <xf numFmtId="0" fontId="25" fillId="11" borderId="16" xfId="7" applyFont="1" applyFill="1" applyBorder="1" applyAlignment="1">
      <alignment wrapText="1"/>
    </xf>
    <xf numFmtId="0" fontId="25" fillId="12" borderId="7" xfId="7" applyFont="1" applyFill="1" applyBorder="1" applyAlignment="1">
      <alignment wrapText="1"/>
    </xf>
    <xf numFmtId="0" fontId="12" fillId="13" borderId="8" xfId="7" applyFont="1" applyFill="1" applyBorder="1" applyAlignment="1">
      <alignment wrapText="1"/>
    </xf>
    <xf numFmtId="0" fontId="12" fillId="0" borderId="7" xfId="7" applyFont="1" applyBorder="1" applyAlignment="1">
      <alignment wrapText="1"/>
    </xf>
    <xf numFmtId="0" fontId="12" fillId="0" borderId="8" xfId="7" applyFont="1" applyBorder="1" applyAlignment="1">
      <alignment wrapText="1"/>
    </xf>
    <xf numFmtId="0" fontId="12" fillId="0" borderId="0" xfId="7" applyFont="1" applyFill="1" applyAlignment="1">
      <alignment horizontal="center" vertical="center" wrapText="1"/>
    </xf>
    <xf numFmtId="0" fontId="12" fillId="0" borderId="0" xfId="6" applyNumberFormat="1" applyFont="1" applyFill="1" applyBorder="1">
      <alignment vertical="center" wrapText="1"/>
    </xf>
    <xf numFmtId="0" fontId="12" fillId="0" borderId="0" xfId="6" applyFont="1" applyFill="1" applyBorder="1">
      <alignment vertical="center" wrapText="1"/>
    </xf>
    <xf numFmtId="0" fontId="10" fillId="0" borderId="0" xfId="7" applyFont="1" applyAlignment="1">
      <alignment wrapText="1" shrinkToFit="1"/>
    </xf>
    <xf numFmtId="0" fontId="10" fillId="0" borderId="0" xfId="7" applyFont="1" applyBorder="1"/>
    <xf numFmtId="0" fontId="12" fillId="0" borderId="0" xfId="7" applyFont="1" applyBorder="1" applyAlignment="1">
      <alignment wrapText="1"/>
    </xf>
    <xf numFmtId="0" fontId="12" fillId="0" borderId="0" xfId="7" applyFont="1" applyBorder="1"/>
    <xf numFmtId="0" fontId="12" fillId="0" borderId="0" xfId="0" applyFont="1" applyBorder="1"/>
    <xf numFmtId="0" fontId="10" fillId="0" borderId="0" xfId="0" applyFont="1" applyBorder="1"/>
    <xf numFmtId="165" fontId="12" fillId="0" borderId="11" xfId="5" applyNumberFormat="1" applyFont="1" applyBorder="1"/>
    <xf numFmtId="49" fontId="12" fillId="0" borderId="0" xfId="7" applyNumberFormat="1" applyFont="1" applyFill="1" applyAlignment="1">
      <alignment wrapText="1"/>
    </xf>
    <xf numFmtId="0" fontId="12" fillId="0" borderId="7" xfId="7" applyFont="1" applyFill="1" applyBorder="1" applyAlignment="1">
      <alignment horizontal="right"/>
    </xf>
    <xf numFmtId="0" fontId="12" fillId="0" borderId="6" xfId="7" applyFont="1" applyFill="1" applyBorder="1" applyAlignment="1" applyProtection="1">
      <alignment horizontal="right" wrapText="1"/>
      <protection locked="0"/>
    </xf>
    <xf numFmtId="0" fontId="13" fillId="0" borderId="5" xfId="7" applyFont="1" applyBorder="1"/>
    <xf numFmtId="0" fontId="36" fillId="0" borderId="0" xfId="0" applyFont="1"/>
    <xf numFmtId="166" fontId="10" fillId="0" borderId="0" xfId="7" applyNumberFormat="1" applyFont="1"/>
    <xf numFmtId="0" fontId="11" fillId="0" borderId="7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25" fillId="11" borderId="0" xfId="0" applyFont="1" applyFill="1" applyAlignment="1">
      <alignment wrapText="1"/>
    </xf>
    <xf numFmtId="0" fontId="25" fillId="12" borderId="0" xfId="0" applyFont="1" applyFill="1" applyAlignment="1">
      <alignment wrapText="1"/>
    </xf>
    <xf numFmtId="0" fontId="11" fillId="13" borderId="7" xfId="0" applyFont="1" applyFill="1" applyBorder="1" applyAlignment="1">
      <alignment wrapText="1"/>
    </xf>
    <xf numFmtId="0" fontId="16" fillId="3" borderId="0" xfId="13" applyFont="1" applyBorder="1" applyAlignment="1">
      <alignment wrapText="1"/>
    </xf>
    <xf numFmtId="0" fontId="12" fillId="0" borderId="0" xfId="6" applyFont="1" applyBorder="1" applyAlignment="1">
      <alignment wrapText="1"/>
    </xf>
    <xf numFmtId="0" fontId="28" fillId="3" borderId="0" xfId="13" applyFont="1" applyBorder="1" applyAlignment="1">
      <alignment wrapText="1"/>
    </xf>
    <xf numFmtId="0" fontId="28" fillId="0" borderId="0" xfId="13" applyFont="1" applyFill="1" applyBorder="1" applyAlignment="1">
      <alignment wrapText="1"/>
    </xf>
    <xf numFmtId="0" fontId="12" fillId="0" borderId="0" xfId="7" applyFont="1" applyFill="1" applyAlignment="1" applyProtection="1">
      <alignment wrapText="1"/>
      <protection locked="0"/>
    </xf>
    <xf numFmtId="0" fontId="12" fillId="0" borderId="7" xfId="7" applyFont="1" applyFill="1" applyBorder="1" applyAlignment="1">
      <alignment wrapText="1"/>
    </xf>
    <xf numFmtId="0" fontId="12" fillId="0" borderId="0" xfId="6" applyNumberFormat="1" applyFont="1" applyBorder="1" applyAlignment="1">
      <alignment wrapText="1"/>
    </xf>
    <xf numFmtId="0" fontId="12" fillId="0" borderId="0" xfId="7" applyFont="1" applyAlignment="1" applyProtection="1">
      <alignment wrapText="1"/>
      <protection locked="0"/>
    </xf>
    <xf numFmtId="0" fontId="35" fillId="0" borderId="0" xfId="7" applyFont="1" applyAlignment="1">
      <alignment wrapText="1"/>
    </xf>
    <xf numFmtId="0" fontId="23" fillId="0" borderId="0" xfId="7" applyFont="1" applyAlignment="1">
      <alignment wrapText="1"/>
    </xf>
    <xf numFmtId="0" fontId="25" fillId="11" borderId="0" xfId="0" applyFont="1" applyFill="1" applyAlignment="1">
      <alignment horizontal="right" wrapText="1"/>
    </xf>
    <xf numFmtId="0" fontId="25" fillId="12" borderId="0" xfId="0" applyFont="1" applyFill="1" applyAlignment="1">
      <alignment horizontal="center" wrapText="1"/>
    </xf>
    <xf numFmtId="0" fontId="12" fillId="13" borderId="0" xfId="0" applyFont="1" applyFill="1" applyAlignment="1">
      <alignment horizontal="center" wrapText="1"/>
    </xf>
  </cellXfs>
  <cellStyles count="14">
    <cellStyle name="Category" xfId="1" xr:uid="{4B51DA5E-0DEC-44EF-BB44-E9888CD4ED85}"/>
    <cellStyle name="CategoryTotal" xfId="2" xr:uid="{EB13B562-E1DA-4D41-BE1F-690B88A96A73}"/>
    <cellStyle name="CellProtected" xfId="3" xr:uid="{4A298063-D218-4FA9-8D59-57FCA689E699}"/>
    <cellStyle name="CellRegular" xfId="4" xr:uid="{E28827C4-CAF6-4949-B13F-105475670B15}"/>
    <cellStyle name="Comma" xfId="5" builtinId="3"/>
    <cellStyle name="Line" xfId="6" xr:uid="{A83F218D-6F0F-4F86-B0D7-BB0F3CDFBFFD}"/>
    <cellStyle name="Normal" xfId="0" builtinId="0"/>
    <cellStyle name="Normal 2" xfId="7" xr:uid="{29A9B78D-F6AF-43AD-B9DF-D65ACAE1CB28}"/>
    <cellStyle name="PSChar" xfId="8" xr:uid="{32B83248-C4F4-464F-800C-F8CF8923B5F4}"/>
    <cellStyle name="PSHeading" xfId="9" xr:uid="{4860F53A-FAD1-4393-9E4B-08FD608A656B}"/>
    <cellStyle name="PSSpacer" xfId="10" xr:uid="{7DCD97A1-E8EB-4576-B612-6100B3D8E534}"/>
    <cellStyle name="Section" xfId="11" xr:uid="{F7109FB0-90D0-4165-AE8E-BA6E639A724C}"/>
    <cellStyle name="SubSection" xfId="12" xr:uid="{D5B4A5CD-D4B9-4E45-A9D2-DE76B43E442D}"/>
    <cellStyle name="SubSectionTotal" xfId="13" xr:uid="{D61FC00C-3920-4A4D-A5E9-466A7FCE37D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322</xdr:row>
          <xdr:rowOff>19050</xdr:rowOff>
        </xdr:from>
        <xdr:to>
          <xdr:col>2</xdr:col>
          <xdr:colOff>228600</xdr:colOff>
          <xdr:row>323</xdr:row>
          <xdr:rowOff>38100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322</xdr:row>
          <xdr:rowOff>19050</xdr:rowOff>
        </xdr:from>
        <xdr:to>
          <xdr:col>2</xdr:col>
          <xdr:colOff>228600</xdr:colOff>
          <xdr:row>323</xdr:row>
          <xdr:rowOff>38100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E8EC1-BB49-48BE-8145-161CBB659B2F}">
  <sheetPr>
    <pageSetUpPr fitToPage="1"/>
  </sheetPr>
  <dimension ref="A1:M271"/>
  <sheetViews>
    <sheetView zoomScale="80" zoomScaleNormal="80" workbookViewId="0">
      <pane xSplit="4" ySplit="4" topLeftCell="E5" activePane="bottomRight" state="frozen"/>
      <selection pane="topRight" activeCell="E5" sqref="E5"/>
      <selection pane="bottomLeft" activeCell="E5" sqref="E5"/>
      <selection pane="bottomRight" activeCell="C71" sqref="C71"/>
    </sheetView>
  </sheetViews>
  <sheetFormatPr defaultColWidth="9.140625" defaultRowHeight="12.75" outlineLevelCol="1" x14ac:dyDescent="0.2"/>
  <cols>
    <col min="1" max="1" width="6.28515625" style="2" customWidth="1"/>
    <col min="2" max="2" width="9" style="2" customWidth="1"/>
    <col min="3" max="3" width="62" style="36" customWidth="1"/>
    <col min="4" max="4" width="1.140625" style="108" customWidth="1"/>
    <col min="5" max="5" width="24.28515625" style="2" bestFit="1" customWidth="1"/>
    <col min="6" max="6" width="64.7109375" style="2" bestFit="1" customWidth="1" outlineLevel="1"/>
    <col min="7" max="7" width="2.7109375" style="184" customWidth="1"/>
    <col min="8" max="8" width="9.140625" style="2"/>
    <col min="9" max="9" width="87.28515625" style="2" customWidth="1"/>
    <col min="10" max="16384" width="9.140625" style="2"/>
  </cols>
  <sheetData>
    <row r="1" spans="1:7" x14ac:dyDescent="0.2">
      <c r="A1" s="114" t="s">
        <v>0</v>
      </c>
      <c r="B1" s="115"/>
      <c r="C1" s="115"/>
      <c r="D1" s="172"/>
      <c r="E1" s="116"/>
      <c r="F1" s="116"/>
      <c r="G1" s="179"/>
    </row>
    <row r="2" spans="1:7" x14ac:dyDescent="0.2">
      <c r="A2" s="117" t="s">
        <v>1</v>
      </c>
      <c r="B2" s="118"/>
      <c r="C2" s="119"/>
      <c r="D2" s="173"/>
      <c r="E2" s="120" t="s">
        <v>2</v>
      </c>
      <c r="F2" s="122" t="s">
        <v>2</v>
      </c>
      <c r="G2" s="180"/>
    </row>
    <row r="3" spans="1:7" x14ac:dyDescent="0.2">
      <c r="A3" s="45"/>
      <c r="B3" s="45"/>
      <c r="C3" s="121" t="s">
        <v>3</v>
      </c>
      <c r="D3" s="174"/>
      <c r="E3" s="123" t="s">
        <v>4</v>
      </c>
      <c r="F3" s="175" t="s">
        <v>5</v>
      </c>
      <c r="G3" s="180"/>
    </row>
    <row r="4" spans="1:7" s="39" customFormat="1" x14ac:dyDescent="0.2">
      <c r="C4" s="43"/>
      <c r="D4" s="176"/>
      <c r="E4" s="104"/>
      <c r="F4" s="105"/>
      <c r="G4" s="181"/>
    </row>
    <row r="5" spans="1:7" x14ac:dyDescent="0.2">
      <c r="A5" s="100" t="s">
        <v>6</v>
      </c>
      <c r="B5" s="106"/>
      <c r="D5" s="107"/>
      <c r="G5" s="180"/>
    </row>
    <row r="6" spans="1:7" x14ac:dyDescent="0.2">
      <c r="G6" s="180"/>
    </row>
    <row r="7" spans="1:7" x14ac:dyDescent="0.2">
      <c r="A7" s="40" t="s">
        <v>7</v>
      </c>
      <c r="G7" s="180"/>
    </row>
    <row r="8" spans="1:7" x14ac:dyDescent="0.2">
      <c r="B8" s="40" t="s">
        <v>8</v>
      </c>
      <c r="G8" s="180"/>
    </row>
    <row r="9" spans="1:7" x14ac:dyDescent="0.2">
      <c r="C9" s="36" t="s">
        <v>9</v>
      </c>
      <c r="G9" s="180"/>
    </row>
    <row r="10" spans="1:7" x14ac:dyDescent="0.2">
      <c r="C10" s="36" t="s">
        <v>10</v>
      </c>
      <c r="G10" s="180"/>
    </row>
    <row r="11" spans="1:7" x14ac:dyDescent="0.2">
      <c r="C11" s="36" t="s">
        <v>11</v>
      </c>
      <c r="G11" s="180"/>
    </row>
    <row r="12" spans="1:7" x14ac:dyDescent="0.2">
      <c r="C12" s="36" t="s">
        <v>12</v>
      </c>
      <c r="G12" s="180"/>
    </row>
    <row r="13" spans="1:7" x14ac:dyDescent="0.2">
      <c r="C13" s="36" t="s">
        <v>13</v>
      </c>
      <c r="G13" s="180"/>
    </row>
    <row r="14" spans="1:7" x14ac:dyDescent="0.2">
      <c r="C14" s="36" t="s">
        <v>14</v>
      </c>
      <c r="G14" s="180"/>
    </row>
    <row r="15" spans="1:7" x14ac:dyDescent="0.2">
      <c r="C15" s="36" t="s">
        <v>15</v>
      </c>
      <c r="G15" s="180"/>
    </row>
    <row r="16" spans="1:7" x14ac:dyDescent="0.2">
      <c r="C16" s="36" t="s">
        <v>16</v>
      </c>
      <c r="G16" s="180"/>
    </row>
    <row r="17" spans="2:7" x14ac:dyDescent="0.2">
      <c r="B17" s="40" t="s">
        <v>17</v>
      </c>
      <c r="G17" s="180"/>
    </row>
    <row r="18" spans="2:7" x14ac:dyDescent="0.2">
      <c r="G18" s="180"/>
    </row>
    <row r="19" spans="2:7" x14ac:dyDescent="0.2">
      <c r="B19" s="40" t="s">
        <v>18</v>
      </c>
      <c r="G19" s="180"/>
    </row>
    <row r="20" spans="2:7" x14ac:dyDescent="0.2">
      <c r="C20" s="36" t="s">
        <v>19</v>
      </c>
      <c r="G20" s="180"/>
    </row>
    <row r="21" spans="2:7" x14ac:dyDescent="0.2">
      <c r="C21" s="36" t="s">
        <v>20</v>
      </c>
      <c r="G21" s="180"/>
    </row>
    <row r="22" spans="2:7" x14ac:dyDescent="0.2">
      <c r="C22" s="36" t="s">
        <v>21</v>
      </c>
      <c r="G22" s="180"/>
    </row>
    <row r="23" spans="2:7" x14ac:dyDescent="0.2">
      <c r="C23" s="36" t="s">
        <v>22</v>
      </c>
      <c r="E23" s="36"/>
      <c r="G23" s="180"/>
    </row>
    <row r="24" spans="2:7" x14ac:dyDescent="0.2">
      <c r="C24" s="36" t="s">
        <v>23</v>
      </c>
      <c r="G24" s="180"/>
    </row>
    <row r="25" spans="2:7" x14ac:dyDescent="0.2">
      <c r="B25" s="40" t="s">
        <v>24</v>
      </c>
      <c r="G25" s="180"/>
    </row>
    <row r="26" spans="2:7" x14ac:dyDescent="0.2">
      <c r="G26" s="180"/>
    </row>
    <row r="27" spans="2:7" x14ac:dyDescent="0.2">
      <c r="B27" s="40" t="s">
        <v>25</v>
      </c>
      <c r="G27" s="180"/>
    </row>
    <row r="28" spans="2:7" x14ac:dyDescent="0.2">
      <c r="C28" s="36" t="s">
        <v>26</v>
      </c>
      <c r="G28" s="180"/>
    </row>
    <row r="29" spans="2:7" x14ac:dyDescent="0.2">
      <c r="C29" s="36" t="s">
        <v>27</v>
      </c>
      <c r="G29" s="180"/>
    </row>
    <row r="30" spans="2:7" x14ac:dyDescent="0.2">
      <c r="C30" s="36" t="s">
        <v>28</v>
      </c>
      <c r="G30" s="180"/>
    </row>
    <row r="31" spans="2:7" x14ac:dyDescent="0.2">
      <c r="C31" s="36" t="s">
        <v>29</v>
      </c>
      <c r="G31" s="180"/>
    </row>
    <row r="32" spans="2:7" x14ac:dyDescent="0.2">
      <c r="C32" s="36" t="s">
        <v>30</v>
      </c>
      <c r="G32" s="180"/>
    </row>
    <row r="33" spans="2:7" x14ac:dyDescent="0.2">
      <c r="C33" s="36" t="s">
        <v>31</v>
      </c>
      <c r="G33" s="180"/>
    </row>
    <row r="34" spans="2:7" x14ac:dyDescent="0.2">
      <c r="C34" s="36" t="s">
        <v>32</v>
      </c>
      <c r="G34" s="180"/>
    </row>
    <row r="35" spans="2:7" x14ac:dyDescent="0.2">
      <c r="C35" s="36" t="s">
        <v>33</v>
      </c>
      <c r="G35" s="180"/>
    </row>
    <row r="36" spans="2:7" ht="25.5" x14ac:dyDescent="0.2">
      <c r="C36" s="36" t="s">
        <v>34</v>
      </c>
      <c r="G36" s="180"/>
    </row>
    <row r="37" spans="2:7" x14ac:dyDescent="0.2">
      <c r="C37" s="36" t="s">
        <v>35</v>
      </c>
      <c r="D37" s="109"/>
      <c r="G37" s="180"/>
    </row>
    <row r="38" spans="2:7" x14ac:dyDescent="0.2">
      <c r="C38" s="36" t="s">
        <v>36</v>
      </c>
      <c r="G38" s="180"/>
    </row>
    <row r="39" spans="2:7" x14ac:dyDescent="0.2">
      <c r="C39" s="36" t="s">
        <v>37</v>
      </c>
      <c r="G39" s="180"/>
    </row>
    <row r="40" spans="2:7" x14ac:dyDescent="0.2">
      <c r="B40" s="40" t="s">
        <v>38</v>
      </c>
      <c r="G40" s="180"/>
    </row>
    <row r="41" spans="2:7" x14ac:dyDescent="0.2">
      <c r="G41" s="180"/>
    </row>
    <row r="42" spans="2:7" x14ac:dyDescent="0.2">
      <c r="B42" s="40" t="s">
        <v>39</v>
      </c>
      <c r="G42" s="180"/>
    </row>
    <row r="43" spans="2:7" x14ac:dyDescent="0.2">
      <c r="C43" s="36" t="s">
        <v>40</v>
      </c>
      <c r="G43" s="180"/>
    </row>
    <row r="44" spans="2:7" x14ac:dyDescent="0.2">
      <c r="C44" s="36" t="s">
        <v>41</v>
      </c>
      <c r="G44" s="180"/>
    </row>
    <row r="45" spans="2:7" x14ac:dyDescent="0.2">
      <c r="C45" s="36" t="s">
        <v>42</v>
      </c>
      <c r="G45" s="180"/>
    </row>
    <row r="46" spans="2:7" ht="20.25" customHeight="1" x14ac:dyDescent="0.2">
      <c r="C46" s="36" t="s">
        <v>43</v>
      </c>
      <c r="G46" s="180"/>
    </row>
    <row r="47" spans="2:7" x14ac:dyDescent="0.2">
      <c r="C47" s="36" t="s">
        <v>44</v>
      </c>
      <c r="G47" s="180"/>
    </row>
    <row r="48" spans="2:7" x14ac:dyDescent="0.2">
      <c r="B48" s="40" t="s">
        <v>45</v>
      </c>
      <c r="G48" s="180"/>
    </row>
    <row r="49" spans="1:7" x14ac:dyDescent="0.2">
      <c r="G49" s="180"/>
    </row>
    <row r="50" spans="1:7" x14ac:dyDescent="0.2">
      <c r="B50" s="40" t="s">
        <v>46</v>
      </c>
      <c r="G50" s="180"/>
    </row>
    <row r="51" spans="1:7" x14ac:dyDescent="0.2">
      <c r="C51" s="36" t="s">
        <v>47</v>
      </c>
      <c r="G51" s="180"/>
    </row>
    <row r="52" spans="1:7" x14ac:dyDescent="0.2">
      <c r="C52" s="36" t="s">
        <v>48</v>
      </c>
      <c r="G52" s="180"/>
    </row>
    <row r="53" spans="1:7" x14ac:dyDescent="0.2">
      <c r="C53" s="36" t="s">
        <v>49</v>
      </c>
      <c r="G53" s="180"/>
    </row>
    <row r="54" spans="1:7" x14ac:dyDescent="0.2">
      <c r="C54" s="36" t="s">
        <v>50</v>
      </c>
      <c r="G54" s="180"/>
    </row>
    <row r="55" spans="1:7" x14ac:dyDescent="0.2">
      <c r="C55" s="36" t="s">
        <v>46</v>
      </c>
      <c r="G55" s="180"/>
    </row>
    <row r="56" spans="1:7" x14ac:dyDescent="0.2">
      <c r="B56" s="40" t="s">
        <v>51</v>
      </c>
      <c r="G56" s="180"/>
    </row>
    <row r="57" spans="1:7" x14ac:dyDescent="0.2">
      <c r="G57" s="180"/>
    </row>
    <row r="58" spans="1:7" ht="15" customHeight="1" x14ac:dyDescent="0.2">
      <c r="A58" s="40" t="s">
        <v>52</v>
      </c>
      <c r="E58" s="110">
        <v>6260</v>
      </c>
      <c r="F58" s="2" t="s">
        <v>53</v>
      </c>
      <c r="G58" s="180"/>
    </row>
    <row r="59" spans="1:7" x14ac:dyDescent="0.2">
      <c r="G59" s="180"/>
    </row>
    <row r="60" spans="1:7" x14ac:dyDescent="0.2">
      <c r="A60" s="40" t="str">
        <f>UPPER("Inventaire ")</f>
        <v xml:space="preserve">INVENTAIRE </v>
      </c>
      <c r="G60" s="180"/>
    </row>
    <row r="61" spans="1:7" ht="30.75" customHeight="1" x14ac:dyDescent="0.2">
      <c r="C61" s="2" t="s">
        <v>785</v>
      </c>
      <c r="G61" s="180"/>
    </row>
    <row r="62" spans="1:7" x14ac:dyDescent="0.2">
      <c r="C62" s="2" t="s">
        <v>786</v>
      </c>
      <c r="G62" s="180"/>
    </row>
    <row r="63" spans="1:7" x14ac:dyDescent="0.2">
      <c r="C63" s="2" t="s">
        <v>787</v>
      </c>
      <c r="G63" s="180"/>
    </row>
    <row r="64" spans="1:7" x14ac:dyDescent="0.2">
      <c r="C64" s="2" t="s">
        <v>788</v>
      </c>
      <c r="G64" s="180"/>
    </row>
    <row r="65" spans="1:7" x14ac:dyDescent="0.2">
      <c r="C65" s="2" t="s">
        <v>789</v>
      </c>
      <c r="G65" s="180"/>
    </row>
    <row r="66" spans="1:7" x14ac:dyDescent="0.2">
      <c r="C66" s="2" t="s">
        <v>790</v>
      </c>
      <c r="G66" s="180"/>
    </row>
    <row r="67" spans="1:7" ht="15" customHeight="1" x14ac:dyDescent="0.2">
      <c r="A67" s="40" t="s">
        <v>59</v>
      </c>
      <c r="E67" s="2">
        <v>6262</v>
      </c>
      <c r="F67" s="2" t="s">
        <v>60</v>
      </c>
      <c r="G67" s="180"/>
    </row>
    <row r="68" spans="1:7" x14ac:dyDescent="0.2">
      <c r="G68" s="180"/>
    </row>
    <row r="69" spans="1:7" x14ac:dyDescent="0.2">
      <c r="A69" s="40" t="s">
        <v>61</v>
      </c>
      <c r="G69" s="180"/>
    </row>
    <row r="70" spans="1:7" x14ac:dyDescent="0.2">
      <c r="G70" s="180"/>
    </row>
    <row r="71" spans="1:7" x14ac:dyDescent="0.2">
      <c r="C71" s="36" t="s">
        <v>62</v>
      </c>
      <c r="G71" s="180"/>
    </row>
    <row r="72" spans="1:7" x14ac:dyDescent="0.2">
      <c r="C72" s="36" t="s">
        <v>63</v>
      </c>
      <c r="G72" s="180"/>
    </row>
    <row r="73" spans="1:7" x14ac:dyDescent="0.2">
      <c r="B73" s="40" t="s">
        <v>64</v>
      </c>
      <c r="G73" s="180"/>
    </row>
    <row r="74" spans="1:7" x14ac:dyDescent="0.2">
      <c r="G74" s="180"/>
    </row>
    <row r="75" spans="1:7" x14ac:dyDescent="0.2">
      <c r="C75" s="36" t="s">
        <v>65</v>
      </c>
      <c r="G75" s="180"/>
    </row>
    <row r="76" spans="1:7" x14ac:dyDescent="0.2">
      <c r="C76" s="36" t="s">
        <v>66</v>
      </c>
      <c r="G76" s="180"/>
    </row>
    <row r="77" spans="1:7" x14ac:dyDescent="0.2">
      <c r="B77" s="40" t="s">
        <v>67</v>
      </c>
      <c r="G77" s="180"/>
    </row>
    <row r="78" spans="1:7" x14ac:dyDescent="0.2">
      <c r="G78" s="180"/>
    </row>
    <row r="79" spans="1:7" x14ac:dyDescent="0.2">
      <c r="C79" s="36" t="s">
        <v>68</v>
      </c>
      <c r="G79" s="180"/>
    </row>
    <row r="80" spans="1:7" x14ac:dyDescent="0.2">
      <c r="C80" s="36" t="s">
        <v>69</v>
      </c>
      <c r="G80" s="180"/>
    </row>
    <row r="81" spans="2:7" x14ac:dyDescent="0.2">
      <c r="B81" s="40" t="s">
        <v>70</v>
      </c>
      <c r="G81" s="180"/>
    </row>
    <row r="82" spans="2:7" x14ac:dyDescent="0.2">
      <c r="G82" s="180"/>
    </row>
    <row r="83" spans="2:7" x14ac:dyDescent="0.2">
      <c r="C83" s="36" t="s">
        <v>71</v>
      </c>
      <c r="G83" s="180"/>
    </row>
    <row r="84" spans="2:7" x14ac:dyDescent="0.2">
      <c r="C84" s="36" t="s">
        <v>72</v>
      </c>
      <c r="G84" s="180"/>
    </row>
    <row r="85" spans="2:7" x14ac:dyDescent="0.2">
      <c r="C85" s="36" t="s">
        <v>73</v>
      </c>
      <c r="G85" s="180"/>
    </row>
    <row r="86" spans="2:7" x14ac:dyDescent="0.2">
      <c r="B86" s="40" t="s">
        <v>74</v>
      </c>
      <c r="G86" s="180"/>
    </row>
    <row r="87" spans="2:7" x14ac:dyDescent="0.2">
      <c r="G87" s="180"/>
    </row>
    <row r="88" spans="2:7" x14ac:dyDescent="0.2">
      <c r="C88" s="36" t="s">
        <v>75</v>
      </c>
      <c r="G88" s="180"/>
    </row>
    <row r="89" spans="2:7" x14ac:dyDescent="0.2">
      <c r="C89" s="36" t="s">
        <v>76</v>
      </c>
      <c r="G89" s="180"/>
    </row>
    <row r="90" spans="2:7" ht="28.5" customHeight="1" x14ac:dyDescent="0.2">
      <c r="C90" s="36" t="s">
        <v>77</v>
      </c>
      <c r="G90" s="180"/>
    </row>
    <row r="91" spans="2:7" x14ac:dyDescent="0.2">
      <c r="C91" s="36" t="s">
        <v>78</v>
      </c>
      <c r="G91" s="180"/>
    </row>
    <row r="92" spans="2:7" ht="32.25" customHeight="1" x14ac:dyDescent="0.2">
      <c r="C92" s="36" t="s">
        <v>79</v>
      </c>
      <c r="G92" s="180"/>
    </row>
    <row r="93" spans="2:7" x14ac:dyDescent="0.2">
      <c r="B93" s="40" t="s">
        <v>80</v>
      </c>
      <c r="G93" s="180"/>
    </row>
    <row r="94" spans="2:7" x14ac:dyDescent="0.2">
      <c r="G94" s="180"/>
    </row>
    <row r="95" spans="2:7" x14ac:dyDescent="0.2">
      <c r="C95" s="36" t="s">
        <v>81</v>
      </c>
      <c r="G95" s="180"/>
    </row>
    <row r="96" spans="2:7" x14ac:dyDescent="0.2">
      <c r="C96" s="36" t="s">
        <v>82</v>
      </c>
      <c r="G96" s="180"/>
    </row>
    <row r="97" spans="1:7" x14ac:dyDescent="0.2">
      <c r="B97" s="40" t="s">
        <v>83</v>
      </c>
      <c r="G97" s="180"/>
    </row>
    <row r="98" spans="1:7" x14ac:dyDescent="0.2">
      <c r="G98" s="180"/>
    </row>
    <row r="99" spans="1:7" ht="15" customHeight="1" x14ac:dyDescent="0.2">
      <c r="A99" s="40" t="s">
        <v>84</v>
      </c>
      <c r="E99" s="110">
        <v>6265</v>
      </c>
      <c r="F99" s="2" t="s">
        <v>85</v>
      </c>
      <c r="G99" s="180"/>
    </row>
    <row r="100" spans="1:7" ht="15" customHeight="1" x14ac:dyDescent="0.2">
      <c r="A100" s="40"/>
      <c r="E100" s="110"/>
      <c r="G100" s="180"/>
    </row>
    <row r="101" spans="1:7" x14ac:dyDescent="0.2">
      <c r="A101" s="40" t="s">
        <v>54</v>
      </c>
      <c r="G101" s="180"/>
    </row>
    <row r="102" spans="1:7" x14ac:dyDescent="0.2">
      <c r="C102" s="36" t="s">
        <v>55</v>
      </c>
      <c r="G102" s="180"/>
    </row>
    <row r="103" spans="1:7" x14ac:dyDescent="0.2">
      <c r="C103" s="36" t="s">
        <v>56</v>
      </c>
      <c r="G103" s="180"/>
    </row>
    <row r="104" spans="1:7" ht="15" customHeight="1" x14ac:dyDescent="0.2">
      <c r="A104" s="40" t="s">
        <v>57</v>
      </c>
      <c r="E104" s="2">
        <v>6270</v>
      </c>
      <c r="F104" s="2" t="s">
        <v>58</v>
      </c>
      <c r="G104" s="180"/>
    </row>
    <row r="105" spans="1:7" ht="15" customHeight="1" x14ac:dyDescent="0.2">
      <c r="A105" s="40"/>
      <c r="G105" s="180"/>
    </row>
    <row r="106" spans="1:7" x14ac:dyDescent="0.2">
      <c r="A106" s="40" t="s">
        <v>86</v>
      </c>
      <c r="G106" s="180"/>
    </row>
    <row r="107" spans="1:7" x14ac:dyDescent="0.2">
      <c r="C107" s="36" t="s">
        <v>87</v>
      </c>
      <c r="G107" s="180"/>
    </row>
    <row r="108" spans="1:7" x14ac:dyDescent="0.2">
      <c r="C108" s="36" t="s">
        <v>88</v>
      </c>
      <c r="G108" s="180"/>
    </row>
    <row r="109" spans="1:7" x14ac:dyDescent="0.2">
      <c r="C109" s="36" t="s">
        <v>89</v>
      </c>
      <c r="G109" s="180"/>
    </row>
    <row r="110" spans="1:7" x14ac:dyDescent="0.2">
      <c r="C110" s="36" t="s">
        <v>90</v>
      </c>
      <c r="G110" s="180"/>
    </row>
    <row r="111" spans="1:7" x14ac:dyDescent="0.2">
      <c r="C111" s="36" t="s">
        <v>91</v>
      </c>
      <c r="G111" s="180"/>
    </row>
    <row r="112" spans="1:7" ht="15" customHeight="1" x14ac:dyDescent="0.2">
      <c r="A112" s="40" t="s">
        <v>92</v>
      </c>
      <c r="E112" s="2">
        <v>6270</v>
      </c>
      <c r="F112" s="2" t="s">
        <v>58</v>
      </c>
      <c r="G112" s="180"/>
    </row>
    <row r="113" spans="1:7" x14ac:dyDescent="0.2">
      <c r="G113" s="180"/>
    </row>
    <row r="114" spans="1:7" x14ac:dyDescent="0.2">
      <c r="A114" s="40" t="s">
        <v>93</v>
      </c>
      <c r="G114" s="180"/>
    </row>
    <row r="115" spans="1:7" x14ac:dyDescent="0.2">
      <c r="C115" s="36" t="s">
        <v>94</v>
      </c>
      <c r="G115" s="180"/>
    </row>
    <row r="116" spans="1:7" x14ac:dyDescent="0.2">
      <c r="C116" s="36" t="s">
        <v>95</v>
      </c>
      <c r="G116" s="180"/>
    </row>
    <row r="117" spans="1:7" x14ac:dyDescent="0.2">
      <c r="C117" s="36" t="s">
        <v>96</v>
      </c>
      <c r="G117" s="180"/>
    </row>
    <row r="118" spans="1:7" x14ac:dyDescent="0.2">
      <c r="C118" s="36" t="s">
        <v>97</v>
      </c>
      <c r="G118" s="180"/>
    </row>
    <row r="119" spans="1:7" x14ac:dyDescent="0.2">
      <c r="C119" s="36" t="s">
        <v>98</v>
      </c>
      <c r="G119" s="180"/>
    </row>
    <row r="120" spans="1:7" x14ac:dyDescent="0.2">
      <c r="C120" s="36" t="s">
        <v>99</v>
      </c>
      <c r="G120" s="180"/>
    </row>
    <row r="121" spans="1:7" ht="15.75" customHeight="1" x14ac:dyDescent="0.2">
      <c r="A121" s="40" t="s">
        <v>100</v>
      </c>
      <c r="E121" s="2">
        <v>6270</v>
      </c>
      <c r="F121" s="2" t="s">
        <v>101</v>
      </c>
      <c r="G121" s="180"/>
    </row>
    <row r="122" spans="1:7" x14ac:dyDescent="0.2">
      <c r="G122" s="180"/>
    </row>
    <row r="123" spans="1:7" x14ac:dyDescent="0.2">
      <c r="A123" s="40" t="s">
        <v>102</v>
      </c>
      <c r="G123" s="180"/>
    </row>
    <row r="124" spans="1:7" x14ac:dyDescent="0.2">
      <c r="C124" s="36" t="s">
        <v>103</v>
      </c>
      <c r="G124" s="180"/>
    </row>
    <row r="125" spans="1:7" x14ac:dyDescent="0.2">
      <c r="C125" s="36" t="s">
        <v>104</v>
      </c>
      <c r="G125" s="180"/>
    </row>
    <row r="126" spans="1:7" x14ac:dyDescent="0.2">
      <c r="C126" s="36" t="s">
        <v>105</v>
      </c>
      <c r="G126" s="180"/>
    </row>
    <row r="127" spans="1:7" x14ac:dyDescent="0.2">
      <c r="C127" s="36" t="s">
        <v>106</v>
      </c>
      <c r="G127" s="180"/>
    </row>
    <row r="128" spans="1:7" x14ac:dyDescent="0.2">
      <c r="C128" s="36" t="s">
        <v>107</v>
      </c>
      <c r="G128" s="180"/>
    </row>
    <row r="129" spans="1:7" ht="15" customHeight="1" x14ac:dyDescent="0.2">
      <c r="A129" s="40" t="s">
        <v>108</v>
      </c>
      <c r="E129" s="2">
        <v>6270</v>
      </c>
      <c r="F129" s="2" t="s">
        <v>58</v>
      </c>
      <c r="G129" s="180"/>
    </row>
    <row r="130" spans="1:7" x14ac:dyDescent="0.2">
      <c r="G130" s="180"/>
    </row>
    <row r="131" spans="1:7" ht="16.5" customHeight="1" x14ac:dyDescent="0.2">
      <c r="A131" s="40" t="s">
        <v>109</v>
      </c>
      <c r="E131" s="2">
        <v>6275</v>
      </c>
      <c r="F131" s="111" t="s">
        <v>110</v>
      </c>
      <c r="G131" s="180"/>
    </row>
    <row r="132" spans="1:7" x14ac:dyDescent="0.2">
      <c r="G132" s="180"/>
    </row>
    <row r="133" spans="1:7" x14ac:dyDescent="0.2">
      <c r="A133" s="90" t="s">
        <v>111</v>
      </c>
      <c r="B133" s="39"/>
      <c r="G133" s="180"/>
    </row>
    <row r="134" spans="1:7" x14ac:dyDescent="0.2">
      <c r="G134" s="180"/>
    </row>
    <row r="135" spans="1:7" x14ac:dyDescent="0.2">
      <c r="A135" s="40" t="s">
        <v>112</v>
      </c>
      <c r="G135" s="180"/>
    </row>
    <row r="136" spans="1:7" x14ac:dyDescent="0.2">
      <c r="A136" s="40"/>
      <c r="G136" s="180"/>
    </row>
    <row r="137" spans="1:7" x14ac:dyDescent="0.2">
      <c r="B137" s="40" t="s">
        <v>113</v>
      </c>
      <c r="G137" s="180"/>
    </row>
    <row r="138" spans="1:7" x14ac:dyDescent="0.2">
      <c r="C138" s="36" t="s">
        <v>114</v>
      </c>
      <c r="G138" s="180"/>
    </row>
    <row r="139" spans="1:7" x14ac:dyDescent="0.2">
      <c r="C139" s="36" t="s">
        <v>115</v>
      </c>
      <c r="G139" s="180"/>
    </row>
    <row r="140" spans="1:7" x14ac:dyDescent="0.2">
      <c r="C140" s="36" t="s">
        <v>116</v>
      </c>
      <c r="G140" s="180"/>
    </row>
    <row r="141" spans="1:7" x14ac:dyDescent="0.2">
      <c r="C141" s="36" t="s">
        <v>117</v>
      </c>
      <c r="G141" s="180"/>
    </row>
    <row r="142" spans="1:7" x14ac:dyDescent="0.2">
      <c r="C142" s="36" t="s">
        <v>118</v>
      </c>
      <c r="G142" s="180"/>
    </row>
    <row r="143" spans="1:7" x14ac:dyDescent="0.2">
      <c r="C143" s="36" t="s">
        <v>119</v>
      </c>
      <c r="G143" s="180"/>
    </row>
    <row r="144" spans="1:7" ht="25.5" x14ac:dyDescent="0.2">
      <c r="C144" s="36" t="s">
        <v>34</v>
      </c>
      <c r="G144" s="180"/>
    </row>
    <row r="145" spans="2:7" x14ac:dyDescent="0.2">
      <c r="B145" s="40" t="s">
        <v>120</v>
      </c>
      <c r="G145" s="180"/>
    </row>
    <row r="146" spans="2:7" x14ac:dyDescent="0.2">
      <c r="B146" s="40"/>
      <c r="G146" s="180"/>
    </row>
    <row r="147" spans="2:7" x14ac:dyDescent="0.2">
      <c r="B147" s="40" t="s">
        <v>121</v>
      </c>
      <c r="G147" s="180"/>
    </row>
    <row r="148" spans="2:7" x14ac:dyDescent="0.2">
      <c r="C148" s="36" t="s">
        <v>121</v>
      </c>
      <c r="G148" s="180"/>
    </row>
    <row r="149" spans="2:7" x14ac:dyDescent="0.2">
      <c r="C149" s="36" t="s">
        <v>122</v>
      </c>
      <c r="G149" s="180"/>
    </row>
    <row r="150" spans="2:7" x14ac:dyDescent="0.2">
      <c r="C150" s="36" t="s">
        <v>123</v>
      </c>
      <c r="G150" s="180"/>
    </row>
    <row r="151" spans="2:7" x14ac:dyDescent="0.2">
      <c r="B151" s="40" t="s">
        <v>124</v>
      </c>
      <c r="G151" s="180"/>
    </row>
    <row r="152" spans="2:7" x14ac:dyDescent="0.2">
      <c r="B152" s="40"/>
      <c r="G152" s="180"/>
    </row>
    <row r="153" spans="2:7" x14ac:dyDescent="0.2">
      <c r="B153" s="40" t="s">
        <v>125</v>
      </c>
      <c r="G153" s="180"/>
    </row>
    <row r="154" spans="2:7" x14ac:dyDescent="0.2">
      <c r="C154" s="36" t="s">
        <v>126</v>
      </c>
      <c r="D154" s="177"/>
      <c r="G154" s="180"/>
    </row>
    <row r="155" spans="2:7" x14ac:dyDescent="0.2">
      <c r="C155" s="36" t="s">
        <v>127</v>
      </c>
      <c r="D155" s="177"/>
      <c r="G155" s="180"/>
    </row>
    <row r="156" spans="2:7" x14ac:dyDescent="0.2">
      <c r="C156" s="36" t="s">
        <v>128</v>
      </c>
      <c r="D156" s="177"/>
      <c r="G156" s="180"/>
    </row>
    <row r="157" spans="2:7" x14ac:dyDescent="0.2">
      <c r="B157" s="40" t="s">
        <v>129</v>
      </c>
      <c r="D157" s="177"/>
      <c r="G157" s="180"/>
    </row>
    <row r="158" spans="2:7" x14ac:dyDescent="0.2">
      <c r="D158" s="177"/>
      <c r="G158" s="180"/>
    </row>
    <row r="159" spans="2:7" x14ac:dyDescent="0.2">
      <c r="B159" s="40" t="s">
        <v>130</v>
      </c>
      <c r="D159" s="177"/>
      <c r="G159" s="180"/>
    </row>
    <row r="160" spans="2:7" x14ac:dyDescent="0.2">
      <c r="C160" s="36" t="s">
        <v>131</v>
      </c>
      <c r="D160" s="177"/>
      <c r="G160" s="180"/>
    </row>
    <row r="161" spans="2:7" x14ac:dyDescent="0.2">
      <c r="C161" s="36" t="s">
        <v>132</v>
      </c>
      <c r="G161" s="180"/>
    </row>
    <row r="162" spans="2:7" ht="30.75" customHeight="1" x14ac:dyDescent="0.2">
      <c r="C162" s="36" t="s">
        <v>133</v>
      </c>
      <c r="G162" s="180"/>
    </row>
    <row r="163" spans="2:7" x14ac:dyDescent="0.2">
      <c r="C163" s="36" t="s">
        <v>134</v>
      </c>
      <c r="G163" s="180"/>
    </row>
    <row r="164" spans="2:7" x14ac:dyDescent="0.2">
      <c r="C164" s="36" t="s">
        <v>135</v>
      </c>
      <c r="G164" s="180"/>
    </row>
    <row r="165" spans="2:7" x14ac:dyDescent="0.2">
      <c r="C165" s="36" t="s">
        <v>136</v>
      </c>
      <c r="G165" s="180"/>
    </row>
    <row r="166" spans="2:7" x14ac:dyDescent="0.2">
      <c r="C166" s="36" t="s">
        <v>137</v>
      </c>
      <c r="G166" s="180"/>
    </row>
    <row r="167" spans="2:7" x14ac:dyDescent="0.2">
      <c r="C167" s="36" t="s">
        <v>138</v>
      </c>
      <c r="G167" s="180"/>
    </row>
    <row r="168" spans="2:7" x14ac:dyDescent="0.2">
      <c r="C168" s="36" t="s">
        <v>139</v>
      </c>
      <c r="G168" s="180"/>
    </row>
    <row r="169" spans="2:7" x14ac:dyDescent="0.2">
      <c r="B169" s="40" t="s">
        <v>140</v>
      </c>
      <c r="G169" s="180"/>
    </row>
    <row r="170" spans="2:7" x14ac:dyDescent="0.2">
      <c r="G170" s="180"/>
    </row>
    <row r="171" spans="2:7" x14ac:dyDescent="0.2">
      <c r="B171" s="40" t="s">
        <v>141</v>
      </c>
      <c r="G171" s="180"/>
    </row>
    <row r="172" spans="2:7" x14ac:dyDescent="0.2">
      <c r="C172" s="36" t="s">
        <v>142</v>
      </c>
      <c r="G172" s="180"/>
    </row>
    <row r="173" spans="2:7" x14ac:dyDescent="0.2">
      <c r="C173" s="36" t="s">
        <v>143</v>
      </c>
      <c r="G173" s="180"/>
    </row>
    <row r="174" spans="2:7" x14ac:dyDescent="0.2">
      <c r="C174" s="36" t="s">
        <v>144</v>
      </c>
      <c r="G174" s="180"/>
    </row>
    <row r="175" spans="2:7" ht="15.75" customHeight="1" x14ac:dyDescent="0.2">
      <c r="C175" s="36" t="s">
        <v>145</v>
      </c>
      <c r="G175" s="180"/>
    </row>
    <row r="176" spans="2:7" x14ac:dyDescent="0.2">
      <c r="C176" s="36" t="s">
        <v>146</v>
      </c>
      <c r="G176" s="180"/>
    </row>
    <row r="177" spans="2:7" x14ac:dyDescent="0.2">
      <c r="C177" s="36" t="s">
        <v>147</v>
      </c>
      <c r="G177" s="180"/>
    </row>
    <row r="178" spans="2:7" x14ac:dyDescent="0.2">
      <c r="C178" s="36" t="s">
        <v>148</v>
      </c>
      <c r="G178" s="180"/>
    </row>
    <row r="179" spans="2:7" x14ac:dyDescent="0.2">
      <c r="B179" s="40" t="s">
        <v>149</v>
      </c>
      <c r="G179" s="180"/>
    </row>
    <row r="180" spans="2:7" x14ac:dyDescent="0.2">
      <c r="B180" s="40"/>
      <c r="G180" s="180"/>
    </row>
    <row r="181" spans="2:7" x14ac:dyDescent="0.2">
      <c r="B181" s="40" t="s">
        <v>150</v>
      </c>
      <c r="G181" s="180"/>
    </row>
    <row r="182" spans="2:7" x14ac:dyDescent="0.2">
      <c r="C182" s="36" t="s">
        <v>151</v>
      </c>
      <c r="G182" s="180"/>
    </row>
    <row r="183" spans="2:7" x14ac:dyDescent="0.2">
      <c r="C183" s="36" t="s">
        <v>152</v>
      </c>
      <c r="G183" s="180"/>
    </row>
    <row r="184" spans="2:7" x14ac:dyDescent="0.2">
      <c r="C184" s="36" t="s">
        <v>150</v>
      </c>
      <c r="G184" s="180"/>
    </row>
    <row r="185" spans="2:7" x14ac:dyDescent="0.2">
      <c r="B185" s="40" t="s">
        <v>153</v>
      </c>
      <c r="G185" s="180"/>
    </row>
    <row r="186" spans="2:7" x14ac:dyDescent="0.2">
      <c r="B186" s="40"/>
      <c r="G186" s="180"/>
    </row>
    <row r="187" spans="2:7" x14ac:dyDescent="0.2">
      <c r="B187" s="40" t="s">
        <v>154</v>
      </c>
      <c r="G187" s="180"/>
    </row>
    <row r="188" spans="2:7" x14ac:dyDescent="0.2">
      <c r="C188" s="36" t="s">
        <v>155</v>
      </c>
      <c r="G188" s="180"/>
    </row>
    <row r="189" spans="2:7" x14ac:dyDescent="0.2">
      <c r="C189" s="36" t="s">
        <v>156</v>
      </c>
      <c r="G189" s="180"/>
    </row>
    <row r="190" spans="2:7" x14ac:dyDescent="0.2">
      <c r="C190" s="36" t="s">
        <v>157</v>
      </c>
      <c r="G190" s="180"/>
    </row>
    <row r="191" spans="2:7" x14ac:dyDescent="0.2">
      <c r="C191" s="36" t="s">
        <v>158</v>
      </c>
      <c r="G191" s="180"/>
    </row>
    <row r="192" spans="2:7" x14ac:dyDescent="0.2">
      <c r="C192" s="36" t="s">
        <v>159</v>
      </c>
      <c r="G192" s="180"/>
    </row>
    <row r="193" spans="2:7" x14ac:dyDescent="0.2">
      <c r="C193" s="36" t="s">
        <v>160</v>
      </c>
      <c r="G193" s="180"/>
    </row>
    <row r="194" spans="2:7" x14ac:dyDescent="0.2">
      <c r="C194" s="36" t="s">
        <v>161</v>
      </c>
      <c r="G194" s="180"/>
    </row>
    <row r="195" spans="2:7" x14ac:dyDescent="0.2">
      <c r="C195" s="36" t="s">
        <v>162</v>
      </c>
      <c r="G195" s="180"/>
    </row>
    <row r="196" spans="2:7" x14ac:dyDescent="0.2">
      <c r="C196" s="36" t="s">
        <v>163</v>
      </c>
      <c r="G196" s="180"/>
    </row>
    <row r="197" spans="2:7" ht="15.75" customHeight="1" x14ac:dyDescent="0.2">
      <c r="C197" s="36" t="s">
        <v>164</v>
      </c>
      <c r="G197" s="180"/>
    </row>
    <row r="198" spans="2:7" ht="14.25" customHeight="1" x14ac:dyDescent="0.2">
      <c r="C198" s="36" t="s">
        <v>165</v>
      </c>
      <c r="G198" s="180"/>
    </row>
    <row r="199" spans="2:7" x14ac:dyDescent="0.2">
      <c r="C199" s="44" t="s">
        <v>166</v>
      </c>
      <c r="G199" s="180"/>
    </row>
    <row r="200" spans="2:7" x14ac:dyDescent="0.2">
      <c r="B200" s="112" t="s">
        <v>167</v>
      </c>
      <c r="G200" s="180"/>
    </row>
    <row r="201" spans="2:7" x14ac:dyDescent="0.2">
      <c r="G201" s="180"/>
    </row>
    <row r="202" spans="2:7" x14ac:dyDescent="0.2">
      <c r="B202" s="40" t="s">
        <v>168</v>
      </c>
      <c r="G202" s="180"/>
    </row>
    <row r="203" spans="2:7" x14ac:dyDescent="0.2">
      <c r="C203" s="36" t="s">
        <v>169</v>
      </c>
      <c r="G203" s="180"/>
    </row>
    <row r="204" spans="2:7" ht="30.75" customHeight="1" x14ac:dyDescent="0.2">
      <c r="C204" s="36" t="s">
        <v>170</v>
      </c>
      <c r="G204" s="180"/>
    </row>
    <row r="205" spans="2:7" x14ac:dyDescent="0.2">
      <c r="C205" s="36" t="s">
        <v>171</v>
      </c>
      <c r="G205" s="180"/>
    </row>
    <row r="206" spans="2:7" x14ac:dyDescent="0.2">
      <c r="C206" s="36" t="s">
        <v>172</v>
      </c>
      <c r="G206" s="180"/>
    </row>
    <row r="207" spans="2:7" x14ac:dyDescent="0.2">
      <c r="B207" s="40" t="s">
        <v>173</v>
      </c>
      <c r="G207" s="180"/>
    </row>
    <row r="208" spans="2:7" x14ac:dyDescent="0.2">
      <c r="G208" s="180"/>
    </row>
    <row r="209" spans="1:7" x14ac:dyDescent="0.2">
      <c r="B209" s="40" t="s">
        <v>174</v>
      </c>
      <c r="G209" s="180"/>
    </row>
    <row r="210" spans="1:7" ht="17.25" customHeight="1" x14ac:dyDescent="0.2">
      <c r="C210" s="36" t="s">
        <v>175</v>
      </c>
      <c r="G210" s="180"/>
    </row>
    <row r="211" spans="1:7" x14ac:dyDescent="0.2">
      <c r="C211" s="36" t="s">
        <v>176</v>
      </c>
      <c r="G211" s="180"/>
    </row>
    <row r="212" spans="1:7" x14ac:dyDescent="0.2">
      <c r="C212" s="36" t="s">
        <v>177</v>
      </c>
      <c r="G212" s="180"/>
    </row>
    <row r="213" spans="1:7" x14ac:dyDescent="0.2">
      <c r="C213" s="36" t="s">
        <v>178</v>
      </c>
      <c r="G213" s="180"/>
    </row>
    <row r="214" spans="1:7" x14ac:dyDescent="0.2">
      <c r="C214" s="36" t="s">
        <v>179</v>
      </c>
      <c r="G214" s="180"/>
    </row>
    <row r="215" spans="1:7" x14ac:dyDescent="0.2">
      <c r="C215" s="36" t="s">
        <v>180</v>
      </c>
      <c r="G215" s="180"/>
    </row>
    <row r="216" spans="1:7" x14ac:dyDescent="0.2">
      <c r="C216" s="36" t="s">
        <v>174</v>
      </c>
      <c r="G216" s="180"/>
    </row>
    <row r="217" spans="1:7" x14ac:dyDescent="0.2">
      <c r="B217" s="40" t="s">
        <v>181</v>
      </c>
      <c r="D217" s="178"/>
      <c r="G217" s="180"/>
    </row>
    <row r="218" spans="1:7" x14ac:dyDescent="0.2">
      <c r="D218" s="178"/>
      <c r="G218" s="180"/>
    </row>
    <row r="219" spans="1:7" ht="18" customHeight="1" x14ac:dyDescent="0.2">
      <c r="A219" s="40" t="s">
        <v>182</v>
      </c>
      <c r="D219" s="178"/>
      <c r="E219" s="2">
        <v>6290</v>
      </c>
      <c r="F219" s="2" t="s">
        <v>183</v>
      </c>
      <c r="G219" s="180"/>
    </row>
    <row r="220" spans="1:7" x14ac:dyDescent="0.2">
      <c r="G220" s="180"/>
    </row>
    <row r="221" spans="1:7" x14ac:dyDescent="0.2">
      <c r="A221" s="40" t="s">
        <v>184</v>
      </c>
      <c r="G221" s="180"/>
    </row>
    <row r="222" spans="1:7" x14ac:dyDescent="0.2">
      <c r="A222" s="40"/>
      <c r="G222" s="180"/>
    </row>
    <row r="223" spans="1:7" x14ac:dyDescent="0.2">
      <c r="B223" s="40" t="s">
        <v>185</v>
      </c>
      <c r="G223" s="180"/>
    </row>
    <row r="224" spans="1:7" x14ac:dyDescent="0.2">
      <c r="C224" s="36" t="s">
        <v>186</v>
      </c>
      <c r="G224" s="180"/>
    </row>
    <row r="225" spans="1:7" x14ac:dyDescent="0.2">
      <c r="C225" s="36" t="s">
        <v>187</v>
      </c>
      <c r="G225" s="180"/>
    </row>
    <row r="226" spans="1:7" ht="14.25" customHeight="1" x14ac:dyDescent="0.2">
      <c r="C226" s="36" t="s">
        <v>188</v>
      </c>
      <c r="G226" s="180"/>
    </row>
    <row r="227" spans="1:7" x14ac:dyDescent="0.2">
      <c r="C227" s="36" t="s">
        <v>189</v>
      </c>
      <c r="G227" s="180"/>
    </row>
    <row r="228" spans="1:7" x14ac:dyDescent="0.2">
      <c r="C228" s="36" t="s">
        <v>190</v>
      </c>
      <c r="G228" s="180"/>
    </row>
    <row r="229" spans="1:7" x14ac:dyDescent="0.2">
      <c r="C229" s="36" t="s">
        <v>191</v>
      </c>
      <c r="G229" s="180"/>
    </row>
    <row r="230" spans="1:7" x14ac:dyDescent="0.2">
      <c r="B230" s="40" t="s">
        <v>192</v>
      </c>
      <c r="G230" s="180"/>
    </row>
    <row r="231" spans="1:7" x14ac:dyDescent="0.2">
      <c r="G231" s="180"/>
    </row>
    <row r="232" spans="1:7" x14ac:dyDescent="0.2">
      <c r="B232" s="40" t="s">
        <v>193</v>
      </c>
      <c r="G232" s="180"/>
    </row>
    <row r="233" spans="1:7" x14ac:dyDescent="0.2">
      <c r="C233" s="36" t="s">
        <v>194</v>
      </c>
      <c r="G233" s="180"/>
    </row>
    <row r="234" spans="1:7" x14ac:dyDescent="0.2">
      <c r="C234" s="36" t="s">
        <v>195</v>
      </c>
      <c r="G234" s="180"/>
    </row>
    <row r="235" spans="1:7" x14ac:dyDescent="0.2">
      <c r="C235" s="36" t="s">
        <v>196</v>
      </c>
      <c r="G235" s="180"/>
    </row>
    <row r="236" spans="1:7" x14ac:dyDescent="0.2">
      <c r="C236" s="36" t="s">
        <v>197</v>
      </c>
      <c r="G236" s="180"/>
    </row>
    <row r="237" spans="1:7" x14ac:dyDescent="0.2">
      <c r="B237" s="40" t="s">
        <v>198</v>
      </c>
      <c r="G237" s="180"/>
    </row>
    <row r="238" spans="1:7" x14ac:dyDescent="0.2">
      <c r="G238" s="180"/>
    </row>
    <row r="239" spans="1:7" ht="18" customHeight="1" x14ac:dyDescent="0.2">
      <c r="A239" s="40" t="s">
        <v>199</v>
      </c>
      <c r="E239" s="2">
        <v>6295</v>
      </c>
      <c r="F239" s="2" t="s">
        <v>200</v>
      </c>
      <c r="G239" s="180"/>
    </row>
    <row r="240" spans="1:7" ht="18" customHeight="1" x14ac:dyDescent="0.2">
      <c r="A240" s="40"/>
      <c r="G240" s="180"/>
    </row>
    <row r="241" spans="1:7" ht="18" customHeight="1" x14ac:dyDescent="0.2">
      <c r="A241" s="40" t="s">
        <v>201</v>
      </c>
      <c r="E241" s="2">
        <v>6300</v>
      </c>
      <c r="F241" s="2" t="s">
        <v>202</v>
      </c>
      <c r="G241" s="180"/>
    </row>
    <row r="242" spans="1:7" x14ac:dyDescent="0.2">
      <c r="G242" s="180"/>
    </row>
    <row r="243" spans="1:7" x14ac:dyDescent="0.2">
      <c r="A243" s="90" t="s">
        <v>203</v>
      </c>
      <c r="B243" s="39"/>
      <c r="C243" s="91"/>
      <c r="G243" s="180"/>
    </row>
    <row r="244" spans="1:7" x14ac:dyDescent="0.2">
      <c r="A244" s="40"/>
      <c r="G244" s="180"/>
    </row>
    <row r="245" spans="1:7" x14ac:dyDescent="0.2">
      <c r="B245" s="40" t="s">
        <v>204</v>
      </c>
      <c r="G245" s="180"/>
    </row>
    <row r="246" spans="1:7" ht="15.75" customHeight="1" x14ac:dyDescent="0.2">
      <c r="C246" s="36" t="s">
        <v>205</v>
      </c>
      <c r="E246" s="2">
        <v>6320</v>
      </c>
      <c r="F246" s="2" t="s">
        <v>206</v>
      </c>
      <c r="G246" s="180"/>
    </row>
    <row r="247" spans="1:7" ht="16.5" customHeight="1" x14ac:dyDescent="0.2">
      <c r="C247" s="36" t="s">
        <v>207</v>
      </c>
      <c r="E247" s="2">
        <v>6325</v>
      </c>
      <c r="F247" s="2" t="s">
        <v>208</v>
      </c>
      <c r="G247" s="180"/>
    </row>
    <row r="248" spans="1:7" ht="21.75" customHeight="1" x14ac:dyDescent="0.2">
      <c r="C248" s="36" t="s">
        <v>209</v>
      </c>
      <c r="E248" s="2">
        <v>6330</v>
      </c>
      <c r="F248" s="2" t="s">
        <v>210</v>
      </c>
      <c r="G248" s="180"/>
    </row>
    <row r="249" spans="1:7" ht="18" customHeight="1" x14ac:dyDescent="0.2">
      <c r="C249" s="36" t="s">
        <v>211</v>
      </c>
      <c r="E249" s="2">
        <v>6330</v>
      </c>
      <c r="F249" s="2" t="s">
        <v>210</v>
      </c>
      <c r="G249" s="180"/>
    </row>
    <row r="250" spans="1:7" x14ac:dyDescent="0.2">
      <c r="B250" s="40" t="s">
        <v>212</v>
      </c>
      <c r="G250" s="180"/>
    </row>
    <row r="251" spans="1:7" x14ac:dyDescent="0.2">
      <c r="G251" s="180"/>
    </row>
    <row r="252" spans="1:7" x14ac:dyDescent="0.2">
      <c r="B252" s="40" t="s">
        <v>213</v>
      </c>
      <c r="G252" s="180"/>
    </row>
    <row r="253" spans="1:7" ht="17.25" customHeight="1" x14ac:dyDescent="0.2">
      <c r="C253" s="36" t="s">
        <v>214</v>
      </c>
      <c r="E253" s="2">
        <v>6315</v>
      </c>
      <c r="F253" s="2" t="s">
        <v>214</v>
      </c>
      <c r="G253" s="180"/>
    </row>
    <row r="254" spans="1:7" ht="17.25" customHeight="1" x14ac:dyDescent="0.2">
      <c r="C254" s="36" t="s">
        <v>215</v>
      </c>
      <c r="E254" s="2">
        <v>6317</v>
      </c>
      <c r="F254" s="36" t="s">
        <v>216</v>
      </c>
      <c r="G254" s="180"/>
    </row>
    <row r="255" spans="1:7" ht="17.25" customHeight="1" x14ac:dyDescent="0.2">
      <c r="C255" s="36" t="s">
        <v>217</v>
      </c>
      <c r="E255" s="2">
        <v>6335</v>
      </c>
      <c r="F255" s="2" t="s">
        <v>218</v>
      </c>
      <c r="G255" s="180"/>
    </row>
    <row r="256" spans="1:7" ht="14.25" customHeight="1" x14ac:dyDescent="0.2">
      <c r="C256" s="36" t="s">
        <v>219</v>
      </c>
      <c r="E256" s="2">
        <v>6335</v>
      </c>
      <c r="F256" s="2" t="s">
        <v>218</v>
      </c>
      <c r="G256" s="180"/>
    </row>
    <row r="257" spans="1:13" x14ac:dyDescent="0.2">
      <c r="B257" s="40" t="s">
        <v>220</v>
      </c>
      <c r="G257" s="180"/>
    </row>
    <row r="258" spans="1:13" x14ac:dyDescent="0.2">
      <c r="G258" s="180"/>
    </row>
    <row r="259" spans="1:13" x14ac:dyDescent="0.2">
      <c r="B259" s="40" t="s">
        <v>221</v>
      </c>
      <c r="G259" s="180"/>
    </row>
    <row r="260" spans="1:13" ht="18.75" customHeight="1" x14ac:dyDescent="0.2">
      <c r="C260" s="36" t="s">
        <v>222</v>
      </c>
      <c r="G260" s="180"/>
    </row>
    <row r="261" spans="1:13" ht="18.75" customHeight="1" x14ac:dyDescent="0.2">
      <c r="C261" s="36" t="s">
        <v>223</v>
      </c>
      <c r="E261" s="110">
        <v>6125</v>
      </c>
      <c r="F261" s="2" t="s">
        <v>224</v>
      </c>
      <c r="G261" s="180"/>
    </row>
    <row r="262" spans="1:13" ht="16.5" customHeight="1" x14ac:dyDescent="0.2">
      <c r="C262" s="36" t="s">
        <v>225</v>
      </c>
      <c r="E262" s="110">
        <v>6125</v>
      </c>
      <c r="F262" s="2" t="s">
        <v>224</v>
      </c>
      <c r="G262" s="180"/>
    </row>
    <row r="263" spans="1:13" ht="18" customHeight="1" x14ac:dyDescent="0.2">
      <c r="C263" s="36" t="s">
        <v>226</v>
      </c>
      <c r="E263" s="110">
        <v>6135</v>
      </c>
      <c r="F263" s="36" t="s">
        <v>227</v>
      </c>
      <c r="G263" s="180"/>
    </row>
    <row r="264" spans="1:13" ht="18.75" customHeight="1" x14ac:dyDescent="0.2">
      <c r="C264" s="36" t="s">
        <v>228</v>
      </c>
      <c r="E264" s="110">
        <v>6135</v>
      </c>
      <c r="F264" s="36" t="s">
        <v>229</v>
      </c>
      <c r="G264" s="180"/>
    </row>
    <row r="265" spans="1:13" x14ac:dyDescent="0.2">
      <c r="C265" s="36" t="s">
        <v>230</v>
      </c>
      <c r="G265" s="180"/>
    </row>
    <row r="266" spans="1:13" ht="20.25" customHeight="1" x14ac:dyDescent="0.2">
      <c r="B266" s="40" t="s">
        <v>231</v>
      </c>
      <c r="D266" s="178"/>
      <c r="E266" s="110">
        <v>6310</v>
      </c>
      <c r="F266" s="2" t="s">
        <v>221</v>
      </c>
      <c r="G266" s="180"/>
    </row>
    <row r="267" spans="1:13" x14ac:dyDescent="0.2">
      <c r="D267" s="178"/>
      <c r="G267" s="180"/>
    </row>
    <row r="268" spans="1:13" ht="17.25" customHeight="1" x14ac:dyDescent="0.2">
      <c r="A268" s="40" t="s">
        <v>232</v>
      </c>
      <c r="E268" s="113">
        <v>6215</v>
      </c>
      <c r="F268" s="1" t="s">
        <v>233</v>
      </c>
      <c r="G268" s="182"/>
      <c r="H268" s="3"/>
      <c r="I268" s="3"/>
      <c r="J268" s="3"/>
      <c r="K268" s="3"/>
      <c r="L268" s="3"/>
      <c r="M268" s="3"/>
    </row>
    <row r="269" spans="1:13" x14ac:dyDescent="0.2">
      <c r="E269" s="3"/>
      <c r="F269" s="3"/>
      <c r="G269" s="182"/>
      <c r="H269" s="3"/>
      <c r="I269" s="3"/>
      <c r="J269" s="3"/>
      <c r="K269" s="3"/>
      <c r="L269" s="3"/>
      <c r="M269" s="3"/>
    </row>
    <row r="270" spans="1:13" x14ac:dyDescent="0.2">
      <c r="A270" s="40" t="s">
        <v>234</v>
      </c>
      <c r="E270" s="3">
        <v>6345</v>
      </c>
      <c r="F270" s="3" t="s">
        <v>235</v>
      </c>
      <c r="G270" s="182"/>
      <c r="H270" s="3"/>
      <c r="I270" s="3"/>
      <c r="J270" s="3"/>
      <c r="K270" s="3"/>
      <c r="L270" s="3"/>
      <c r="M270" s="3"/>
    </row>
    <row r="271" spans="1:13" x14ac:dyDescent="0.2">
      <c r="E271" s="3"/>
      <c r="F271" s="3"/>
      <c r="G271" s="183"/>
      <c r="H271" s="3"/>
      <c r="I271" s="3"/>
      <c r="J271" s="3"/>
      <c r="K271" s="3"/>
      <c r="L271" s="3"/>
      <c r="M271" s="3"/>
    </row>
  </sheetData>
  <printOptions gridLines="1"/>
  <pageMargins left="0.19685039370078741" right="0.19685039370078741" top="0.19685039370078741" bottom="0.19685039370078741" header="0" footer="0"/>
  <pageSetup paperSize="5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D99E8-54DF-4BD2-B746-0F8B70C2E9FB}">
  <sheetPr>
    <pageSetUpPr fitToPage="1"/>
  </sheetPr>
  <dimension ref="A1:K251"/>
  <sheetViews>
    <sheetView zoomScale="70" zoomScaleNormal="70" zoomScaleSheetLayoutView="50" workbookViewId="0">
      <pane xSplit="4" ySplit="3" topLeftCell="E201" activePane="bottomRight" state="frozen"/>
      <selection pane="topRight" activeCell="E5" sqref="E5"/>
      <selection pane="bottomLeft" activeCell="E5" sqref="E5"/>
      <selection pane="bottomRight" activeCell="F177" sqref="F177"/>
    </sheetView>
  </sheetViews>
  <sheetFormatPr defaultRowHeight="12.75" outlineLevelCol="1" x14ac:dyDescent="0.2"/>
  <cols>
    <col min="1" max="1" width="3.28515625" style="5" customWidth="1"/>
    <col min="2" max="2" width="3.42578125" style="4" customWidth="1"/>
    <col min="3" max="3" width="74.5703125" style="32" customWidth="1"/>
    <col min="4" max="4" width="1.140625" style="18" customWidth="1"/>
    <col min="5" max="5" width="24.28515625" style="19" bestFit="1" customWidth="1"/>
    <col min="6" max="6" width="77.85546875" style="78" bestFit="1" customWidth="1" outlineLevel="1"/>
    <col min="7" max="7" width="2.85546875" style="108" customWidth="1"/>
    <col min="8" max="8" width="64.42578125" style="32" customWidth="1"/>
    <col min="9" max="9" width="1.140625" style="20" customWidth="1"/>
    <col min="10" max="10" width="88.85546875" style="21" bestFit="1" customWidth="1"/>
    <col min="11" max="16384" width="9.140625" style="4"/>
  </cols>
  <sheetData>
    <row r="1" spans="1:10" x14ac:dyDescent="0.2">
      <c r="A1" s="208" t="s">
        <v>0</v>
      </c>
      <c r="B1" s="209"/>
      <c r="C1" s="210"/>
      <c r="D1" s="138"/>
      <c r="E1" s="116"/>
      <c r="F1" s="275"/>
      <c r="G1" s="185"/>
      <c r="H1" s="187" t="s">
        <v>236</v>
      </c>
      <c r="I1" s="188"/>
      <c r="J1" s="189" t="s">
        <v>236</v>
      </c>
    </row>
    <row r="2" spans="1:10" x14ac:dyDescent="0.2">
      <c r="A2" s="135" t="s">
        <v>237</v>
      </c>
      <c r="B2" s="127"/>
      <c r="C2" s="136"/>
      <c r="D2" s="128"/>
      <c r="E2" s="120" t="s">
        <v>2</v>
      </c>
      <c r="F2" s="276" t="s">
        <v>2</v>
      </c>
      <c r="G2" s="173"/>
      <c r="H2" s="136" t="s">
        <v>238</v>
      </c>
      <c r="I2" s="128"/>
      <c r="J2" s="137" t="s">
        <v>239</v>
      </c>
    </row>
    <row r="3" spans="1:10" x14ac:dyDescent="0.2">
      <c r="A3" s="53"/>
      <c r="B3" s="6"/>
      <c r="C3" s="131" t="s">
        <v>3</v>
      </c>
      <c r="D3" s="132"/>
      <c r="E3" s="133" t="s">
        <v>4</v>
      </c>
      <c r="F3" s="277" t="s">
        <v>5</v>
      </c>
      <c r="G3" s="186"/>
      <c r="H3" s="131" t="s">
        <v>240</v>
      </c>
      <c r="I3" s="132"/>
      <c r="J3" s="134" t="s">
        <v>241</v>
      </c>
    </row>
    <row r="4" spans="1:10" x14ac:dyDescent="0.2">
      <c r="A4" s="69"/>
      <c r="B4" s="8"/>
      <c r="C4" s="34"/>
      <c r="D4" s="9"/>
      <c r="E4" s="10"/>
      <c r="F4" s="147"/>
      <c r="G4" s="9"/>
      <c r="H4" s="34"/>
      <c r="I4" s="11"/>
      <c r="J4" s="70"/>
    </row>
    <row r="5" spans="1:10" x14ac:dyDescent="0.2">
      <c r="A5" s="53" t="s">
        <v>242</v>
      </c>
      <c r="F5" s="224"/>
      <c r="H5" s="75" t="s">
        <v>242</v>
      </c>
    </row>
    <row r="6" spans="1:10" x14ac:dyDescent="0.2">
      <c r="A6" s="53"/>
      <c r="F6" s="224"/>
      <c r="H6" s="75"/>
    </row>
    <row r="7" spans="1:10" x14ac:dyDescent="0.2">
      <c r="A7" s="53"/>
      <c r="B7" s="5" t="s">
        <v>243</v>
      </c>
      <c r="F7" s="224"/>
    </row>
    <row r="8" spans="1:10" ht="25.5" x14ac:dyDescent="0.2">
      <c r="A8" s="53"/>
      <c r="C8" s="32" t="s">
        <v>792</v>
      </c>
      <c r="E8" s="19">
        <v>4105</v>
      </c>
      <c r="F8" s="225" t="s">
        <v>791</v>
      </c>
      <c r="H8" s="32" t="s">
        <v>243</v>
      </c>
      <c r="J8" s="21" t="s">
        <v>244</v>
      </c>
    </row>
    <row r="9" spans="1:10" ht="25.5" x14ac:dyDescent="0.2">
      <c r="A9" s="53"/>
      <c r="C9" s="32" t="s">
        <v>793</v>
      </c>
      <c r="E9" s="19">
        <v>4105</v>
      </c>
      <c r="F9" s="225" t="s">
        <v>791</v>
      </c>
      <c r="H9" s="32" t="s">
        <v>243</v>
      </c>
      <c r="J9" s="21" t="s">
        <v>244</v>
      </c>
    </row>
    <row r="10" spans="1:10" ht="25.5" x14ac:dyDescent="0.2">
      <c r="A10" s="53"/>
      <c r="C10" s="32" t="s">
        <v>794</v>
      </c>
      <c r="E10" s="19">
        <v>4105</v>
      </c>
      <c r="F10" s="225" t="s">
        <v>791</v>
      </c>
      <c r="H10" s="32" t="s">
        <v>243</v>
      </c>
      <c r="J10" s="21" t="s">
        <v>244</v>
      </c>
    </row>
    <row r="11" spans="1:10" ht="25.5" x14ac:dyDescent="0.2">
      <c r="A11" s="53"/>
      <c r="C11" s="32" t="s">
        <v>796</v>
      </c>
      <c r="E11" s="19">
        <v>4105</v>
      </c>
      <c r="F11" s="225" t="s">
        <v>791</v>
      </c>
      <c r="H11" s="32" t="s">
        <v>243</v>
      </c>
      <c r="J11" s="21" t="s">
        <v>244</v>
      </c>
    </row>
    <row r="12" spans="1:10" x14ac:dyDescent="0.2">
      <c r="A12" s="53"/>
      <c r="F12" s="225"/>
    </row>
    <row r="13" spans="1:10" ht="25.5" x14ac:dyDescent="0.2">
      <c r="A13" s="53"/>
      <c r="C13" s="32" t="s">
        <v>797</v>
      </c>
      <c r="E13" s="19">
        <v>4110</v>
      </c>
      <c r="F13" s="225" t="s">
        <v>791</v>
      </c>
      <c r="H13" s="32" t="s">
        <v>243</v>
      </c>
      <c r="J13" s="21" t="s">
        <v>244</v>
      </c>
    </row>
    <row r="14" spans="1:10" ht="25.5" x14ac:dyDescent="0.2">
      <c r="A14" s="53"/>
      <c r="C14" s="32" t="s">
        <v>798</v>
      </c>
      <c r="E14" s="19">
        <v>4110</v>
      </c>
      <c r="F14" s="225" t="s">
        <v>791</v>
      </c>
      <c r="H14" s="32" t="s">
        <v>243</v>
      </c>
      <c r="J14" s="21" t="s">
        <v>244</v>
      </c>
    </row>
    <row r="15" spans="1:10" ht="25.5" x14ac:dyDescent="0.2">
      <c r="A15" s="53"/>
      <c r="C15" s="32" t="s">
        <v>799</v>
      </c>
      <c r="E15" s="19">
        <v>4110</v>
      </c>
      <c r="F15" s="225" t="s">
        <v>791</v>
      </c>
      <c r="H15" s="32" t="s">
        <v>243</v>
      </c>
      <c r="J15" s="21" t="s">
        <v>244</v>
      </c>
    </row>
    <row r="16" spans="1:10" ht="25.5" x14ac:dyDescent="0.2">
      <c r="A16" s="53"/>
      <c r="C16" s="32" t="s">
        <v>801</v>
      </c>
      <c r="E16" s="19">
        <v>4110</v>
      </c>
      <c r="F16" s="225" t="s">
        <v>791</v>
      </c>
      <c r="H16" s="32" t="s">
        <v>243</v>
      </c>
      <c r="J16" s="21" t="s">
        <v>244</v>
      </c>
    </row>
    <row r="17" spans="1:10" x14ac:dyDescent="0.2">
      <c r="A17" s="53"/>
      <c r="F17" s="225"/>
    </row>
    <row r="18" spans="1:10" ht="25.5" x14ac:dyDescent="0.2">
      <c r="A18" s="53"/>
      <c r="C18" s="32" t="s">
        <v>802</v>
      </c>
      <c r="E18" s="19">
        <v>4115</v>
      </c>
      <c r="F18" s="225" t="s">
        <v>791</v>
      </c>
      <c r="H18" s="32" t="s">
        <v>243</v>
      </c>
      <c r="J18" s="21" t="s">
        <v>244</v>
      </c>
    </row>
    <row r="19" spans="1:10" ht="25.5" x14ac:dyDescent="0.2">
      <c r="A19" s="53"/>
      <c r="C19" s="32" t="s">
        <v>803</v>
      </c>
      <c r="E19" s="19">
        <v>4115</v>
      </c>
      <c r="F19" s="225" t="s">
        <v>791</v>
      </c>
      <c r="H19" s="32" t="s">
        <v>243</v>
      </c>
      <c r="J19" s="21" t="s">
        <v>244</v>
      </c>
    </row>
    <row r="20" spans="1:10" ht="25.5" x14ac:dyDescent="0.2">
      <c r="A20" s="53"/>
      <c r="C20" s="32" t="s">
        <v>804</v>
      </c>
      <c r="E20" s="19">
        <v>4115</v>
      </c>
      <c r="F20" s="225" t="s">
        <v>791</v>
      </c>
      <c r="H20" s="32" t="s">
        <v>243</v>
      </c>
      <c r="J20" s="21" t="s">
        <v>244</v>
      </c>
    </row>
    <row r="21" spans="1:10" ht="25.5" x14ac:dyDescent="0.2">
      <c r="A21" s="53"/>
      <c r="C21" s="32" t="s">
        <v>806</v>
      </c>
      <c r="E21" s="19">
        <v>4115</v>
      </c>
      <c r="F21" s="225" t="s">
        <v>791</v>
      </c>
      <c r="H21" s="32" t="s">
        <v>243</v>
      </c>
      <c r="J21" s="21" t="s">
        <v>244</v>
      </c>
    </row>
    <row r="22" spans="1:10" x14ac:dyDescent="0.2">
      <c r="A22" s="53"/>
      <c r="F22" s="225"/>
    </row>
    <row r="23" spans="1:10" ht="25.5" x14ac:dyDescent="0.2">
      <c r="A23" s="53"/>
      <c r="C23" s="32" t="s">
        <v>807</v>
      </c>
      <c r="E23" s="19">
        <v>4120</v>
      </c>
      <c r="F23" s="225" t="s">
        <v>791</v>
      </c>
      <c r="H23" s="32" t="s">
        <v>243</v>
      </c>
      <c r="J23" s="21" t="s">
        <v>244</v>
      </c>
    </row>
    <row r="24" spans="1:10" ht="25.5" x14ac:dyDescent="0.2">
      <c r="A24" s="53"/>
      <c r="C24" s="32" t="s">
        <v>808</v>
      </c>
      <c r="E24" s="19">
        <v>4120</v>
      </c>
      <c r="F24" s="225" t="s">
        <v>791</v>
      </c>
      <c r="H24" s="32" t="s">
        <v>243</v>
      </c>
      <c r="J24" s="21" t="s">
        <v>244</v>
      </c>
    </row>
    <row r="25" spans="1:10" ht="25.5" x14ac:dyDescent="0.2">
      <c r="A25" s="53"/>
      <c r="C25" s="32" t="s">
        <v>809</v>
      </c>
      <c r="E25" s="19">
        <v>4120</v>
      </c>
      <c r="F25" s="225" t="s">
        <v>791</v>
      </c>
      <c r="H25" s="32" t="s">
        <v>243</v>
      </c>
      <c r="J25" s="21" t="s">
        <v>244</v>
      </c>
    </row>
    <row r="26" spans="1:10" ht="25.5" x14ac:dyDescent="0.2">
      <c r="A26" s="53"/>
      <c r="C26" s="32" t="s">
        <v>811</v>
      </c>
      <c r="E26" s="19">
        <v>4120</v>
      </c>
      <c r="F26" s="225" t="s">
        <v>791</v>
      </c>
      <c r="H26" s="32" t="s">
        <v>243</v>
      </c>
      <c r="J26" s="21" t="s">
        <v>244</v>
      </c>
    </row>
    <row r="27" spans="1:10" x14ac:dyDescent="0.2">
      <c r="A27" s="53"/>
      <c r="B27" s="27" t="s">
        <v>245</v>
      </c>
      <c r="E27" s="204">
        <v>4122</v>
      </c>
      <c r="F27" s="226" t="s">
        <v>246</v>
      </c>
    </row>
    <row r="28" spans="1:10" x14ac:dyDescent="0.2">
      <c r="A28" s="53"/>
      <c r="F28" s="227"/>
    </row>
    <row r="29" spans="1:10" x14ac:dyDescent="0.2">
      <c r="A29" s="53"/>
      <c r="B29" s="5" t="s">
        <v>247</v>
      </c>
      <c r="F29" s="227"/>
    </row>
    <row r="30" spans="1:10" x14ac:dyDescent="0.2">
      <c r="A30" s="53"/>
      <c r="C30" s="32" t="s">
        <v>812</v>
      </c>
      <c r="E30" s="19">
        <v>4125</v>
      </c>
      <c r="F30" s="227" t="s">
        <v>816</v>
      </c>
      <c r="H30" s="32" t="s">
        <v>247</v>
      </c>
      <c r="J30" s="21" t="s">
        <v>244</v>
      </c>
    </row>
    <row r="31" spans="1:10" x14ac:dyDescent="0.2">
      <c r="A31" s="53"/>
      <c r="B31" s="5"/>
      <c r="C31" s="32" t="s">
        <v>813</v>
      </c>
      <c r="E31" s="19">
        <v>4125</v>
      </c>
      <c r="F31" s="228" t="s">
        <v>816</v>
      </c>
      <c r="H31" s="32" t="s">
        <v>247</v>
      </c>
      <c r="J31" s="21" t="s">
        <v>244</v>
      </c>
    </row>
    <row r="32" spans="1:10" x14ac:dyDescent="0.2">
      <c r="A32" s="53"/>
      <c r="B32" s="5"/>
      <c r="C32" s="32" t="s">
        <v>814</v>
      </c>
      <c r="E32" s="19">
        <v>4130</v>
      </c>
      <c r="F32" s="228" t="s">
        <v>817</v>
      </c>
      <c r="H32" s="32" t="s">
        <v>247</v>
      </c>
      <c r="J32" s="21" t="s">
        <v>244</v>
      </c>
    </row>
    <row r="33" spans="1:10" x14ac:dyDescent="0.2">
      <c r="A33" s="53"/>
      <c r="B33" s="5"/>
      <c r="C33" s="32" t="s">
        <v>815</v>
      </c>
      <c r="E33" s="19">
        <v>4130</v>
      </c>
      <c r="F33" s="228" t="s">
        <v>817</v>
      </c>
      <c r="H33" s="32" t="s">
        <v>247</v>
      </c>
      <c r="J33" s="21" t="s">
        <v>244</v>
      </c>
    </row>
    <row r="34" spans="1:10" x14ac:dyDescent="0.2">
      <c r="A34" s="53"/>
      <c r="B34" s="27" t="s">
        <v>248</v>
      </c>
      <c r="E34" s="204">
        <v>4135</v>
      </c>
      <c r="F34" s="229" t="s">
        <v>249</v>
      </c>
    </row>
    <row r="35" spans="1:10" x14ac:dyDescent="0.2">
      <c r="A35" s="53"/>
      <c r="B35" s="5"/>
      <c r="F35" s="228"/>
    </row>
    <row r="36" spans="1:10" x14ac:dyDescent="0.2">
      <c r="A36" s="53"/>
      <c r="B36" s="5" t="s">
        <v>250</v>
      </c>
      <c r="F36" s="230"/>
    </row>
    <row r="37" spans="1:10" x14ac:dyDescent="0.2">
      <c r="A37" s="53"/>
      <c r="B37" s="5"/>
      <c r="C37" s="32" t="s">
        <v>818</v>
      </c>
      <c r="E37" s="19">
        <v>4140</v>
      </c>
      <c r="F37" s="228" t="s">
        <v>848</v>
      </c>
      <c r="H37" s="32" t="s">
        <v>250</v>
      </c>
      <c r="J37" s="21" t="s">
        <v>244</v>
      </c>
    </row>
    <row r="38" spans="1:10" x14ac:dyDescent="0.2">
      <c r="A38" s="53"/>
      <c r="C38" s="32" t="s">
        <v>819</v>
      </c>
      <c r="E38" s="19">
        <v>4140</v>
      </c>
      <c r="F38" s="227" t="s">
        <v>848</v>
      </c>
      <c r="H38" s="32" t="s">
        <v>250</v>
      </c>
      <c r="J38" s="21" t="s">
        <v>244</v>
      </c>
    </row>
    <row r="39" spans="1:10" ht="25.5" customHeight="1" x14ac:dyDescent="0.2">
      <c r="A39" s="53"/>
      <c r="C39" s="32" t="s">
        <v>820</v>
      </c>
      <c r="E39" s="19">
        <v>4140</v>
      </c>
      <c r="F39" s="227" t="s">
        <v>848</v>
      </c>
      <c r="H39" s="32" t="s">
        <v>250</v>
      </c>
      <c r="J39" s="21" t="s">
        <v>244</v>
      </c>
    </row>
    <row r="40" spans="1:10" x14ac:dyDescent="0.2">
      <c r="A40" s="53"/>
      <c r="C40" s="32" t="s">
        <v>821</v>
      </c>
      <c r="E40" s="19">
        <v>4140</v>
      </c>
      <c r="F40" s="227" t="s">
        <v>848</v>
      </c>
      <c r="H40" s="32" t="s">
        <v>250</v>
      </c>
      <c r="J40" s="21" t="s">
        <v>244</v>
      </c>
    </row>
    <row r="41" spans="1:10" x14ac:dyDescent="0.2">
      <c r="A41" s="53"/>
      <c r="C41" s="32" t="s">
        <v>822</v>
      </c>
      <c r="E41" s="19">
        <v>4140</v>
      </c>
      <c r="F41" s="227" t="s">
        <v>848</v>
      </c>
      <c r="H41" s="32" t="s">
        <v>250</v>
      </c>
      <c r="J41" s="21" t="s">
        <v>244</v>
      </c>
    </row>
    <row r="42" spans="1:10" x14ac:dyDescent="0.2">
      <c r="A42" s="53"/>
      <c r="C42" s="32" t="s">
        <v>823</v>
      </c>
      <c r="E42" s="19">
        <v>4140</v>
      </c>
      <c r="F42" s="227" t="s">
        <v>848</v>
      </c>
      <c r="H42" s="32" t="s">
        <v>250</v>
      </c>
      <c r="J42" s="21" t="s">
        <v>244</v>
      </c>
    </row>
    <row r="43" spans="1:10" x14ac:dyDescent="0.2">
      <c r="A43" s="53"/>
      <c r="C43" s="32" t="s">
        <v>824</v>
      </c>
      <c r="E43" s="19">
        <v>4145</v>
      </c>
      <c r="F43" s="227" t="s">
        <v>824</v>
      </c>
      <c r="H43" s="32" t="s">
        <v>250</v>
      </c>
      <c r="J43" s="21" t="s">
        <v>244</v>
      </c>
    </row>
    <row r="44" spans="1:10" x14ac:dyDescent="0.2">
      <c r="A44" s="53"/>
      <c r="C44" s="32" t="s">
        <v>825</v>
      </c>
      <c r="E44" s="19">
        <v>4147</v>
      </c>
      <c r="F44" s="227" t="s">
        <v>251</v>
      </c>
      <c r="H44" s="32" t="s">
        <v>250</v>
      </c>
      <c r="J44" s="21" t="s">
        <v>244</v>
      </c>
    </row>
    <row r="45" spans="1:10" x14ac:dyDescent="0.2">
      <c r="A45" s="53"/>
      <c r="C45" s="32" t="s">
        <v>826</v>
      </c>
      <c r="D45" s="101"/>
      <c r="E45" s="19">
        <v>4147</v>
      </c>
      <c r="F45" s="227" t="s">
        <v>251</v>
      </c>
      <c r="H45" s="32" t="s">
        <v>250</v>
      </c>
      <c r="J45" s="21" t="s">
        <v>244</v>
      </c>
    </row>
    <row r="46" spans="1:10" x14ac:dyDescent="0.2">
      <c r="A46" s="53"/>
      <c r="D46" s="101"/>
      <c r="F46" s="225"/>
    </row>
    <row r="47" spans="1:10" ht="25.5" x14ac:dyDescent="0.2">
      <c r="A47" s="53"/>
      <c r="C47" s="32" t="s">
        <v>827</v>
      </c>
      <c r="D47" s="101"/>
      <c r="E47" s="19">
        <v>4150</v>
      </c>
      <c r="F47" s="225" t="s">
        <v>849</v>
      </c>
      <c r="H47" s="32" t="s">
        <v>250</v>
      </c>
      <c r="J47" s="21" t="s">
        <v>244</v>
      </c>
    </row>
    <row r="48" spans="1:10" ht="25.5" x14ac:dyDescent="0.2">
      <c r="A48" s="53"/>
      <c r="C48" s="32" t="s">
        <v>828</v>
      </c>
      <c r="D48" s="101"/>
      <c r="E48" s="19">
        <v>4150</v>
      </c>
      <c r="F48" s="225" t="s">
        <v>849</v>
      </c>
      <c r="H48" s="32" t="s">
        <v>250</v>
      </c>
      <c r="J48" s="21" t="s">
        <v>244</v>
      </c>
    </row>
    <row r="49" spans="1:10" ht="25.5" x14ac:dyDescent="0.2">
      <c r="A49" s="53"/>
      <c r="C49" s="32" t="s">
        <v>829</v>
      </c>
      <c r="D49" s="101"/>
      <c r="E49" s="19">
        <v>4150</v>
      </c>
      <c r="F49" s="225" t="s">
        <v>849</v>
      </c>
      <c r="H49" s="32" t="s">
        <v>250</v>
      </c>
      <c r="J49" s="21" t="s">
        <v>244</v>
      </c>
    </row>
    <row r="50" spans="1:10" ht="25.5" x14ac:dyDescent="0.2">
      <c r="A50" s="53"/>
      <c r="C50" s="32" t="s">
        <v>830</v>
      </c>
      <c r="D50" s="101"/>
      <c r="E50" s="19">
        <v>4150</v>
      </c>
      <c r="F50" s="225" t="s">
        <v>849</v>
      </c>
      <c r="H50" s="32" t="s">
        <v>250</v>
      </c>
      <c r="J50" s="21" t="s">
        <v>244</v>
      </c>
    </row>
    <row r="51" spans="1:10" ht="25.5" x14ac:dyDescent="0.2">
      <c r="A51" s="53"/>
      <c r="C51" s="32" t="s">
        <v>831</v>
      </c>
      <c r="D51" s="101"/>
      <c r="E51" s="19">
        <v>4155</v>
      </c>
      <c r="F51" s="225" t="s">
        <v>850</v>
      </c>
      <c r="H51" s="32" t="s">
        <v>250</v>
      </c>
      <c r="J51" s="21" t="s">
        <v>244</v>
      </c>
    </row>
    <row r="52" spans="1:10" ht="25.5" x14ac:dyDescent="0.2">
      <c r="A52" s="53"/>
      <c r="C52" s="32" t="s">
        <v>832</v>
      </c>
      <c r="D52" s="101"/>
      <c r="E52" s="19">
        <v>4155</v>
      </c>
      <c r="F52" s="225" t="s">
        <v>850</v>
      </c>
      <c r="H52" s="32" t="s">
        <v>250</v>
      </c>
      <c r="J52" s="21" t="s">
        <v>244</v>
      </c>
    </row>
    <row r="53" spans="1:10" ht="25.5" x14ac:dyDescent="0.2">
      <c r="A53" s="53"/>
      <c r="C53" s="32" t="s">
        <v>833</v>
      </c>
      <c r="D53" s="101"/>
      <c r="E53" s="19">
        <v>4155</v>
      </c>
      <c r="F53" s="225" t="s">
        <v>850</v>
      </c>
      <c r="H53" s="32" t="s">
        <v>250</v>
      </c>
      <c r="J53" s="21" t="s">
        <v>244</v>
      </c>
    </row>
    <row r="54" spans="1:10" ht="25.5" x14ac:dyDescent="0.2">
      <c r="A54" s="53"/>
      <c r="C54" s="32" t="s">
        <v>834</v>
      </c>
      <c r="D54" s="101"/>
      <c r="E54" s="19">
        <v>4155</v>
      </c>
      <c r="F54" s="225" t="s">
        <v>850</v>
      </c>
      <c r="H54" s="32" t="s">
        <v>250</v>
      </c>
      <c r="J54" s="21" t="s">
        <v>244</v>
      </c>
    </row>
    <row r="55" spans="1:10" s="23" customFormat="1" x14ac:dyDescent="0.2">
      <c r="A55" s="71"/>
      <c r="C55" s="33" t="s">
        <v>835</v>
      </c>
      <c r="D55" s="221"/>
      <c r="E55" s="204">
        <v>4160</v>
      </c>
      <c r="F55" s="231" t="s">
        <v>835</v>
      </c>
      <c r="G55" s="222"/>
      <c r="H55" s="33"/>
      <c r="I55" s="29"/>
      <c r="J55" s="223"/>
    </row>
    <row r="56" spans="1:10" x14ac:dyDescent="0.2">
      <c r="A56" s="53"/>
      <c r="D56" s="101"/>
      <c r="F56" s="225"/>
    </row>
    <row r="57" spans="1:10" x14ac:dyDescent="0.2">
      <c r="A57" s="53"/>
      <c r="C57" s="32" t="s">
        <v>836</v>
      </c>
      <c r="D57" s="101"/>
      <c r="E57" s="19">
        <v>4162</v>
      </c>
      <c r="F57" s="225" t="s">
        <v>782</v>
      </c>
      <c r="H57" s="32" t="s">
        <v>250</v>
      </c>
      <c r="J57" s="21" t="s">
        <v>244</v>
      </c>
    </row>
    <row r="58" spans="1:10" x14ac:dyDescent="0.2">
      <c r="A58" s="53"/>
      <c r="C58" s="32" t="s">
        <v>837</v>
      </c>
      <c r="D58" s="101"/>
      <c r="E58" s="19">
        <v>4163</v>
      </c>
      <c r="F58" s="225" t="s">
        <v>782</v>
      </c>
      <c r="H58" s="32" t="s">
        <v>250</v>
      </c>
      <c r="J58" s="21" t="s">
        <v>244</v>
      </c>
    </row>
    <row r="59" spans="1:10" x14ac:dyDescent="0.2">
      <c r="A59" s="53"/>
      <c r="C59" s="32" t="s">
        <v>838</v>
      </c>
      <c r="D59" s="101"/>
      <c r="E59" s="19">
        <v>4165</v>
      </c>
      <c r="F59" s="225" t="s">
        <v>252</v>
      </c>
      <c r="H59" s="32" t="s">
        <v>250</v>
      </c>
      <c r="J59" s="21" t="s">
        <v>244</v>
      </c>
    </row>
    <row r="60" spans="1:10" x14ac:dyDescent="0.2">
      <c r="A60" s="53"/>
      <c r="C60" s="32" t="s">
        <v>839</v>
      </c>
      <c r="D60" s="101"/>
      <c r="E60" s="19">
        <v>4165</v>
      </c>
      <c r="F60" s="225" t="s">
        <v>252</v>
      </c>
      <c r="H60" s="32" t="s">
        <v>250</v>
      </c>
      <c r="J60" s="21" t="s">
        <v>244</v>
      </c>
    </row>
    <row r="61" spans="1:10" x14ac:dyDescent="0.2">
      <c r="A61" s="53"/>
      <c r="C61" s="32" t="s">
        <v>840</v>
      </c>
      <c r="D61" s="101"/>
      <c r="E61" s="19">
        <v>4165</v>
      </c>
      <c r="F61" s="225" t="s">
        <v>252</v>
      </c>
      <c r="H61" s="32" t="s">
        <v>250</v>
      </c>
      <c r="J61" s="21" t="s">
        <v>244</v>
      </c>
    </row>
    <row r="62" spans="1:10" x14ac:dyDescent="0.2">
      <c r="A62" s="53"/>
      <c r="C62" s="32" t="s">
        <v>841</v>
      </c>
      <c r="D62" s="101"/>
      <c r="E62" s="19">
        <v>4165</v>
      </c>
      <c r="F62" s="225" t="s">
        <v>252</v>
      </c>
      <c r="H62" s="32" t="s">
        <v>250</v>
      </c>
      <c r="J62" s="21" t="s">
        <v>244</v>
      </c>
    </row>
    <row r="63" spans="1:10" x14ac:dyDescent="0.2">
      <c r="A63" s="53"/>
      <c r="C63" s="32" t="s">
        <v>842</v>
      </c>
      <c r="D63" s="101"/>
      <c r="E63" s="19">
        <v>4165</v>
      </c>
      <c r="F63" s="225" t="s">
        <v>252</v>
      </c>
      <c r="H63" s="32" t="s">
        <v>250</v>
      </c>
      <c r="J63" s="21" t="s">
        <v>244</v>
      </c>
    </row>
    <row r="64" spans="1:10" ht="27.75" customHeight="1" x14ac:dyDescent="0.2">
      <c r="A64" s="53"/>
      <c r="C64" s="32" t="s">
        <v>843</v>
      </c>
      <c r="D64" s="101"/>
      <c r="E64" s="19">
        <v>4170</v>
      </c>
      <c r="F64" s="225" t="s">
        <v>981</v>
      </c>
      <c r="H64" s="32" t="s">
        <v>250</v>
      </c>
      <c r="J64" s="21" t="s">
        <v>244</v>
      </c>
    </row>
    <row r="65" spans="1:10" ht="27.75" customHeight="1" x14ac:dyDescent="0.2">
      <c r="A65" s="53"/>
      <c r="C65" s="32" t="s">
        <v>844</v>
      </c>
      <c r="D65" s="101"/>
      <c r="E65" s="19">
        <v>4170</v>
      </c>
      <c r="F65" s="225" t="s">
        <v>981</v>
      </c>
      <c r="H65" s="32" t="s">
        <v>250</v>
      </c>
      <c r="J65" s="21" t="s">
        <v>244</v>
      </c>
    </row>
    <row r="66" spans="1:10" ht="27.75" customHeight="1" x14ac:dyDescent="0.2">
      <c r="A66" s="53"/>
      <c r="C66" s="32" t="s">
        <v>845</v>
      </c>
      <c r="D66" s="101"/>
      <c r="E66" s="19">
        <v>4170</v>
      </c>
      <c r="F66" s="225" t="s">
        <v>981</v>
      </c>
      <c r="H66" s="32" t="s">
        <v>250</v>
      </c>
      <c r="J66" s="21" t="s">
        <v>244</v>
      </c>
    </row>
    <row r="67" spans="1:10" ht="27.75" customHeight="1" x14ac:dyDescent="0.2">
      <c r="A67" s="53"/>
      <c r="C67" s="32" t="s">
        <v>846</v>
      </c>
      <c r="D67" s="101"/>
      <c r="E67" s="19">
        <v>4170</v>
      </c>
      <c r="F67" s="225" t="s">
        <v>981</v>
      </c>
      <c r="H67" s="32" t="s">
        <v>250</v>
      </c>
      <c r="J67" s="21" t="s">
        <v>244</v>
      </c>
    </row>
    <row r="68" spans="1:10" ht="27.75" customHeight="1" x14ac:dyDescent="0.2">
      <c r="A68" s="53"/>
      <c r="C68" s="32" t="s">
        <v>847</v>
      </c>
      <c r="D68" s="101"/>
      <c r="E68" s="19">
        <v>4170</v>
      </c>
      <c r="F68" s="225" t="s">
        <v>981</v>
      </c>
      <c r="H68" s="32" t="s">
        <v>250</v>
      </c>
      <c r="J68" s="21" t="s">
        <v>244</v>
      </c>
    </row>
    <row r="69" spans="1:10" x14ac:dyDescent="0.2">
      <c r="A69" s="53"/>
      <c r="B69" s="5" t="s">
        <v>253</v>
      </c>
      <c r="E69" s="24"/>
      <c r="F69" s="232"/>
    </row>
    <row r="70" spans="1:10" x14ac:dyDescent="0.2">
      <c r="A70" s="53"/>
      <c r="B70" s="23"/>
      <c r="E70" s="24"/>
      <c r="F70" s="232"/>
    </row>
    <row r="71" spans="1:10" x14ac:dyDescent="0.2">
      <c r="A71" s="53" t="s">
        <v>254</v>
      </c>
      <c r="E71" s="19">
        <v>4175</v>
      </c>
      <c r="F71" s="233" t="s">
        <v>255</v>
      </c>
      <c r="H71" s="32" t="s">
        <v>255</v>
      </c>
    </row>
    <row r="72" spans="1:10" x14ac:dyDescent="0.2">
      <c r="A72" s="53"/>
      <c r="F72" s="230"/>
    </row>
    <row r="73" spans="1:10" x14ac:dyDescent="0.2">
      <c r="A73" s="53" t="s">
        <v>256</v>
      </c>
      <c r="F73" s="79"/>
      <c r="H73" s="75" t="s">
        <v>257</v>
      </c>
    </row>
    <row r="74" spans="1:10" x14ac:dyDescent="0.2">
      <c r="A74" s="53"/>
      <c r="F74" s="79"/>
      <c r="H74" s="75"/>
    </row>
    <row r="75" spans="1:10" x14ac:dyDescent="0.2">
      <c r="A75" s="53"/>
      <c r="B75" s="5" t="s">
        <v>258</v>
      </c>
      <c r="F75" s="79"/>
    </row>
    <row r="76" spans="1:10" x14ac:dyDescent="0.2">
      <c r="A76" s="53"/>
      <c r="C76" s="32" t="s">
        <v>259</v>
      </c>
      <c r="E76" s="19">
        <v>4205</v>
      </c>
      <c r="F76" s="41" t="s">
        <v>260</v>
      </c>
      <c r="H76" s="32" t="s">
        <v>261</v>
      </c>
      <c r="J76" s="21" t="s">
        <v>257</v>
      </c>
    </row>
    <row r="77" spans="1:10" x14ac:dyDescent="0.2">
      <c r="A77" s="53"/>
      <c r="C77" s="32" t="s">
        <v>262</v>
      </c>
      <c r="E77" s="19">
        <v>4205</v>
      </c>
      <c r="F77" s="41" t="s">
        <v>260</v>
      </c>
      <c r="H77" s="32" t="s">
        <v>261</v>
      </c>
      <c r="J77" s="21" t="s">
        <v>257</v>
      </c>
    </row>
    <row r="78" spans="1:10" x14ac:dyDescent="0.2">
      <c r="A78" s="53"/>
      <c r="C78" s="32" t="s">
        <v>263</v>
      </c>
      <c r="E78" s="19">
        <v>4205</v>
      </c>
      <c r="F78" s="41" t="s">
        <v>260</v>
      </c>
      <c r="H78" s="32" t="s">
        <v>261</v>
      </c>
      <c r="J78" s="21" t="s">
        <v>257</v>
      </c>
    </row>
    <row r="79" spans="1:10" x14ac:dyDescent="0.2">
      <c r="A79" s="53"/>
      <c r="C79" s="32" t="s">
        <v>264</v>
      </c>
      <c r="E79" s="19">
        <v>4205</v>
      </c>
      <c r="F79" s="41" t="s">
        <v>260</v>
      </c>
      <c r="H79" s="32" t="s">
        <v>261</v>
      </c>
      <c r="J79" s="21" t="s">
        <v>257</v>
      </c>
    </row>
    <row r="80" spans="1:10" x14ac:dyDescent="0.2">
      <c r="A80" s="53"/>
      <c r="B80" s="5" t="s">
        <v>265</v>
      </c>
      <c r="E80" s="24"/>
      <c r="F80" s="80"/>
    </row>
    <row r="81" spans="1:10" x14ac:dyDescent="0.2">
      <c r="A81" s="53"/>
      <c r="E81" s="24"/>
      <c r="F81" s="80"/>
    </row>
    <row r="82" spans="1:10" x14ac:dyDescent="0.2">
      <c r="A82" s="53"/>
      <c r="B82" s="5" t="s">
        <v>266</v>
      </c>
      <c r="E82" s="24"/>
      <c r="F82" s="80"/>
    </row>
    <row r="83" spans="1:10" x14ac:dyDescent="0.2">
      <c r="A83" s="53"/>
      <c r="C83" s="32" t="s">
        <v>267</v>
      </c>
      <c r="E83" s="19">
        <v>4205</v>
      </c>
      <c r="F83" s="41" t="s">
        <v>260</v>
      </c>
      <c r="H83" s="32" t="s">
        <v>268</v>
      </c>
      <c r="J83" s="21" t="s">
        <v>257</v>
      </c>
    </row>
    <row r="84" spans="1:10" x14ac:dyDescent="0.2">
      <c r="A84" s="53"/>
      <c r="C84" s="32" t="s">
        <v>269</v>
      </c>
      <c r="E84" s="19">
        <v>4205</v>
      </c>
      <c r="F84" s="41" t="s">
        <v>260</v>
      </c>
      <c r="H84" s="32" t="s">
        <v>268</v>
      </c>
      <c r="J84" s="21" t="s">
        <v>257</v>
      </c>
    </row>
    <row r="85" spans="1:10" x14ac:dyDescent="0.2">
      <c r="A85" s="53"/>
      <c r="C85" s="32" t="s">
        <v>270</v>
      </c>
      <c r="E85" s="19">
        <v>4205</v>
      </c>
      <c r="F85" s="41" t="s">
        <v>260</v>
      </c>
      <c r="H85" s="32" t="s">
        <v>268</v>
      </c>
      <c r="J85" s="21" t="s">
        <v>257</v>
      </c>
    </row>
    <row r="86" spans="1:10" x14ac:dyDescent="0.2">
      <c r="A86" s="53"/>
      <c r="C86" s="32" t="s">
        <v>271</v>
      </c>
      <c r="E86" s="19">
        <v>4205</v>
      </c>
      <c r="F86" s="41" t="s">
        <v>260</v>
      </c>
      <c r="H86" s="32" t="s">
        <v>268</v>
      </c>
      <c r="J86" s="21" t="s">
        <v>257</v>
      </c>
    </row>
    <row r="87" spans="1:10" x14ac:dyDescent="0.2">
      <c r="A87" s="53"/>
      <c r="C87" s="32" t="s">
        <v>272</v>
      </c>
      <c r="E87" s="19">
        <v>4205</v>
      </c>
      <c r="F87" s="41" t="s">
        <v>260</v>
      </c>
      <c r="H87" s="32" t="s">
        <v>268</v>
      </c>
      <c r="J87" s="21" t="s">
        <v>257</v>
      </c>
    </row>
    <row r="88" spans="1:10" x14ac:dyDescent="0.2">
      <c r="A88" s="53"/>
      <c r="B88" s="5" t="s">
        <v>273</v>
      </c>
      <c r="E88" s="24"/>
      <c r="F88" s="80"/>
    </row>
    <row r="89" spans="1:10" x14ac:dyDescent="0.2">
      <c r="A89" s="53"/>
      <c r="E89" s="24"/>
      <c r="F89" s="80"/>
    </row>
    <row r="90" spans="1:10" x14ac:dyDescent="0.2">
      <c r="A90" s="53" t="s">
        <v>274</v>
      </c>
      <c r="E90" s="19">
        <v>4210</v>
      </c>
      <c r="F90" s="42" t="s">
        <v>275</v>
      </c>
      <c r="H90" s="75" t="s">
        <v>276</v>
      </c>
    </row>
    <row r="91" spans="1:10" x14ac:dyDescent="0.2">
      <c r="A91" s="53"/>
      <c r="F91" s="79"/>
    </row>
    <row r="92" spans="1:10" x14ac:dyDescent="0.2">
      <c r="A92" s="53" t="s">
        <v>277</v>
      </c>
      <c r="E92" s="26"/>
      <c r="F92" s="148"/>
      <c r="H92" s="75" t="s">
        <v>278</v>
      </c>
    </row>
    <row r="93" spans="1:10" x14ac:dyDescent="0.2">
      <c r="A93" s="53"/>
      <c r="E93" s="26"/>
      <c r="F93" s="148"/>
      <c r="H93" s="75"/>
    </row>
    <row r="94" spans="1:10" x14ac:dyDescent="0.2">
      <c r="A94" s="53"/>
      <c r="B94" s="5" t="s">
        <v>279</v>
      </c>
      <c r="E94" s="26"/>
      <c r="F94" s="148"/>
    </row>
    <row r="95" spans="1:10" x14ac:dyDescent="0.2">
      <c r="A95" s="53"/>
      <c r="C95" s="32" t="s">
        <v>280</v>
      </c>
      <c r="E95" s="19">
        <v>4305</v>
      </c>
      <c r="F95" s="41" t="s">
        <v>281</v>
      </c>
      <c r="H95" s="32" t="s">
        <v>279</v>
      </c>
      <c r="J95" s="21" t="s">
        <v>278</v>
      </c>
    </row>
    <row r="96" spans="1:10" x14ac:dyDescent="0.2">
      <c r="A96" s="53"/>
      <c r="C96" s="32" t="s">
        <v>282</v>
      </c>
      <c r="E96" s="19">
        <v>4305</v>
      </c>
      <c r="F96" s="41" t="s">
        <v>281</v>
      </c>
      <c r="H96" s="32" t="s">
        <v>279</v>
      </c>
    </row>
    <row r="97" spans="1:10" x14ac:dyDescent="0.2">
      <c r="A97" s="53"/>
      <c r="C97" s="32" t="s">
        <v>283</v>
      </c>
      <c r="E97" s="19">
        <v>4305</v>
      </c>
      <c r="F97" s="41" t="s">
        <v>281</v>
      </c>
      <c r="H97" s="32" t="s">
        <v>279</v>
      </c>
      <c r="J97" s="21" t="s">
        <v>278</v>
      </c>
    </row>
    <row r="98" spans="1:10" x14ac:dyDescent="0.2">
      <c r="A98" s="53"/>
      <c r="C98" s="32" t="s">
        <v>284</v>
      </c>
      <c r="E98" s="19">
        <v>4305</v>
      </c>
      <c r="F98" s="41" t="s">
        <v>281</v>
      </c>
      <c r="H98" s="32" t="s">
        <v>279</v>
      </c>
      <c r="J98" s="21" t="s">
        <v>278</v>
      </c>
    </row>
    <row r="99" spans="1:10" x14ac:dyDescent="0.2">
      <c r="A99" s="53"/>
      <c r="C99" s="32" t="s">
        <v>285</v>
      </c>
      <c r="E99" s="19">
        <v>4310</v>
      </c>
      <c r="F99" s="41" t="s">
        <v>286</v>
      </c>
      <c r="H99" s="32" t="s">
        <v>279</v>
      </c>
      <c r="J99" s="21" t="s">
        <v>278</v>
      </c>
    </row>
    <row r="100" spans="1:10" x14ac:dyDescent="0.2">
      <c r="A100" s="53"/>
      <c r="C100" s="32" t="s">
        <v>287</v>
      </c>
      <c r="E100" s="19">
        <v>4310</v>
      </c>
      <c r="F100" s="41" t="s">
        <v>286</v>
      </c>
      <c r="H100" s="32" t="s">
        <v>279</v>
      </c>
      <c r="J100" s="21" t="s">
        <v>278</v>
      </c>
    </row>
    <row r="101" spans="1:10" x14ac:dyDescent="0.2">
      <c r="A101" s="53"/>
      <c r="C101" s="32" t="s">
        <v>288</v>
      </c>
      <c r="E101" s="19">
        <v>4310</v>
      </c>
      <c r="F101" s="41" t="s">
        <v>286</v>
      </c>
      <c r="H101" s="32" t="s">
        <v>279</v>
      </c>
      <c r="J101" s="21" t="s">
        <v>278</v>
      </c>
    </row>
    <row r="102" spans="1:10" x14ac:dyDescent="0.2">
      <c r="A102" s="53"/>
      <c r="B102" s="5" t="s">
        <v>289</v>
      </c>
      <c r="E102" s="24"/>
      <c r="F102" s="80"/>
    </row>
    <row r="103" spans="1:10" x14ac:dyDescent="0.2">
      <c r="A103" s="53"/>
      <c r="E103" s="24"/>
      <c r="F103" s="80"/>
    </row>
    <row r="104" spans="1:10" x14ac:dyDescent="0.2">
      <c r="A104" s="53"/>
      <c r="B104" s="5" t="s">
        <v>290</v>
      </c>
      <c r="E104" s="24"/>
      <c r="F104" s="80"/>
    </row>
    <row r="105" spans="1:10" x14ac:dyDescent="0.2">
      <c r="A105" s="53"/>
      <c r="C105" s="32" t="s">
        <v>291</v>
      </c>
      <c r="E105" s="19">
        <v>4315</v>
      </c>
      <c r="F105" s="41" t="s">
        <v>292</v>
      </c>
      <c r="H105" s="32" t="s">
        <v>290</v>
      </c>
      <c r="J105" s="21" t="s">
        <v>278</v>
      </c>
    </row>
    <row r="106" spans="1:10" x14ac:dyDescent="0.2">
      <c r="A106" s="53"/>
      <c r="C106" s="32" t="s">
        <v>293</v>
      </c>
      <c r="E106" s="19">
        <v>4320</v>
      </c>
      <c r="F106" s="41" t="s">
        <v>294</v>
      </c>
      <c r="H106" s="32" t="s">
        <v>290</v>
      </c>
      <c r="J106" s="21" t="s">
        <v>278</v>
      </c>
    </row>
    <row r="107" spans="1:10" x14ac:dyDescent="0.2">
      <c r="A107" s="53"/>
      <c r="B107" s="5" t="s">
        <v>295</v>
      </c>
      <c r="E107" s="24"/>
      <c r="F107" s="80"/>
    </row>
    <row r="108" spans="1:10" x14ac:dyDescent="0.2">
      <c r="A108" s="53"/>
      <c r="B108" s="23"/>
      <c r="E108" s="24"/>
      <c r="F108" s="80"/>
    </row>
    <row r="109" spans="1:10" x14ac:dyDescent="0.2">
      <c r="A109" s="53"/>
      <c r="B109" s="5" t="s">
        <v>296</v>
      </c>
      <c r="E109" s="24"/>
      <c r="F109" s="80"/>
    </row>
    <row r="110" spans="1:10" x14ac:dyDescent="0.2">
      <c r="A110" s="53"/>
      <c r="C110" s="32" t="s">
        <v>297</v>
      </c>
      <c r="E110" s="19">
        <v>4325</v>
      </c>
      <c r="F110" s="41" t="s">
        <v>298</v>
      </c>
      <c r="H110" s="32" t="s">
        <v>299</v>
      </c>
      <c r="J110" s="21" t="s">
        <v>278</v>
      </c>
    </row>
    <row r="111" spans="1:10" x14ac:dyDescent="0.2">
      <c r="A111" s="53"/>
      <c r="C111" s="32" t="s">
        <v>300</v>
      </c>
      <c r="E111" s="19">
        <v>4325</v>
      </c>
      <c r="F111" s="41" t="s">
        <v>298</v>
      </c>
      <c r="H111" s="32" t="s">
        <v>299</v>
      </c>
      <c r="J111" s="21" t="s">
        <v>278</v>
      </c>
    </row>
    <row r="112" spans="1:10" x14ac:dyDescent="0.2">
      <c r="A112" s="53"/>
      <c r="B112" s="5" t="s">
        <v>301</v>
      </c>
      <c r="F112" s="149"/>
    </row>
    <row r="113" spans="1:10" x14ac:dyDescent="0.2">
      <c r="A113" s="53"/>
      <c r="B113" s="23"/>
      <c r="E113" s="24"/>
      <c r="F113" s="80"/>
    </row>
    <row r="114" spans="1:10" x14ac:dyDescent="0.2">
      <c r="A114" s="53"/>
      <c r="B114" s="5" t="s">
        <v>302</v>
      </c>
      <c r="E114" s="24"/>
      <c r="F114" s="80"/>
    </row>
    <row r="115" spans="1:10" x14ac:dyDescent="0.2">
      <c r="A115" s="71"/>
      <c r="B115" s="23"/>
      <c r="C115" s="32" t="s">
        <v>303</v>
      </c>
      <c r="D115" s="28"/>
      <c r="E115" s="19">
        <v>4330</v>
      </c>
      <c r="F115" s="41" t="s">
        <v>304</v>
      </c>
      <c r="H115" s="32" t="s">
        <v>305</v>
      </c>
      <c r="I115" s="29"/>
      <c r="J115" s="21" t="s">
        <v>278</v>
      </c>
    </row>
    <row r="116" spans="1:10" x14ac:dyDescent="0.2">
      <c r="A116" s="53"/>
      <c r="C116" s="32" t="s">
        <v>306</v>
      </c>
      <c r="E116" s="19">
        <v>4330</v>
      </c>
      <c r="F116" s="41" t="s">
        <v>304</v>
      </c>
      <c r="H116" s="32" t="s">
        <v>307</v>
      </c>
      <c r="J116" s="21" t="s">
        <v>278</v>
      </c>
    </row>
    <row r="117" spans="1:10" x14ac:dyDescent="0.2">
      <c r="A117" s="53"/>
      <c r="B117" s="5" t="s">
        <v>308</v>
      </c>
      <c r="E117" s="24"/>
      <c r="F117" s="80"/>
    </row>
    <row r="118" spans="1:10" x14ac:dyDescent="0.2">
      <c r="A118" s="53"/>
      <c r="B118" s="23"/>
      <c r="E118" s="24"/>
      <c r="F118" s="80"/>
    </row>
    <row r="119" spans="1:10" x14ac:dyDescent="0.2">
      <c r="A119" s="53"/>
      <c r="B119" s="5" t="s">
        <v>309</v>
      </c>
      <c r="E119" s="24"/>
      <c r="F119" s="80"/>
    </row>
    <row r="120" spans="1:10" x14ac:dyDescent="0.2">
      <c r="A120" s="53"/>
      <c r="C120" s="32" t="s">
        <v>310</v>
      </c>
      <c r="E120" s="19">
        <v>4335</v>
      </c>
      <c r="F120" s="41" t="s">
        <v>311</v>
      </c>
      <c r="H120" s="32" t="s">
        <v>312</v>
      </c>
      <c r="J120" s="21" t="s">
        <v>278</v>
      </c>
    </row>
    <row r="121" spans="1:10" x14ac:dyDescent="0.2">
      <c r="A121" s="53"/>
      <c r="C121" s="32" t="s">
        <v>313</v>
      </c>
      <c r="E121" s="19">
        <v>4335</v>
      </c>
      <c r="F121" s="41" t="s">
        <v>311</v>
      </c>
      <c r="H121" s="32" t="s">
        <v>312</v>
      </c>
      <c r="J121" s="21" t="s">
        <v>278</v>
      </c>
    </row>
    <row r="122" spans="1:10" ht="25.5" x14ac:dyDescent="0.2">
      <c r="A122" s="53"/>
      <c r="C122" s="32" t="s">
        <v>314</v>
      </c>
      <c r="E122" s="19">
        <v>4335</v>
      </c>
      <c r="F122" s="41" t="s">
        <v>311</v>
      </c>
      <c r="H122" s="32" t="s">
        <v>312</v>
      </c>
      <c r="J122" s="21" t="s">
        <v>278</v>
      </c>
    </row>
    <row r="123" spans="1:10" x14ac:dyDescent="0.2">
      <c r="A123" s="53"/>
      <c r="C123" s="32" t="s">
        <v>315</v>
      </c>
      <c r="E123" s="19">
        <v>4335</v>
      </c>
      <c r="F123" s="41" t="s">
        <v>311</v>
      </c>
      <c r="H123" s="32" t="s">
        <v>312</v>
      </c>
      <c r="J123" s="21" t="s">
        <v>278</v>
      </c>
    </row>
    <row r="124" spans="1:10" x14ac:dyDescent="0.2">
      <c r="A124" s="53"/>
      <c r="C124" s="32" t="s">
        <v>316</v>
      </c>
      <c r="E124" s="19">
        <v>4335</v>
      </c>
      <c r="F124" s="41" t="s">
        <v>311</v>
      </c>
      <c r="H124" s="32" t="s">
        <v>312</v>
      </c>
      <c r="J124" s="21" t="s">
        <v>278</v>
      </c>
    </row>
    <row r="125" spans="1:10" x14ac:dyDescent="0.2">
      <c r="A125" s="53"/>
      <c r="B125" s="5" t="s">
        <v>317</v>
      </c>
      <c r="E125" s="24"/>
      <c r="F125" s="80"/>
    </row>
    <row r="126" spans="1:10" x14ac:dyDescent="0.2">
      <c r="A126" s="53"/>
      <c r="E126" s="24"/>
      <c r="F126" s="80"/>
    </row>
    <row r="127" spans="1:10" x14ac:dyDescent="0.2">
      <c r="A127" s="53"/>
      <c r="B127" s="5" t="s">
        <v>318</v>
      </c>
      <c r="E127" s="24"/>
      <c r="F127" s="80"/>
    </row>
    <row r="128" spans="1:10" x14ac:dyDescent="0.2">
      <c r="A128" s="53"/>
      <c r="C128" s="32" t="s">
        <v>319</v>
      </c>
      <c r="E128" s="19">
        <v>4335</v>
      </c>
      <c r="F128" s="41" t="s">
        <v>311</v>
      </c>
      <c r="H128" s="32" t="s">
        <v>312</v>
      </c>
      <c r="J128" s="21" t="s">
        <v>278</v>
      </c>
    </row>
    <row r="129" spans="1:10" x14ac:dyDescent="0.2">
      <c r="A129" s="53"/>
      <c r="C129" s="32" t="s">
        <v>320</v>
      </c>
      <c r="E129" s="19">
        <v>4335</v>
      </c>
      <c r="F129" s="41" t="s">
        <v>311</v>
      </c>
      <c r="H129" s="32" t="s">
        <v>312</v>
      </c>
      <c r="J129" s="21" t="s">
        <v>278</v>
      </c>
    </row>
    <row r="130" spans="1:10" ht="25.5" x14ac:dyDescent="0.2">
      <c r="A130" s="53"/>
      <c r="C130" s="32" t="s">
        <v>321</v>
      </c>
      <c r="E130" s="19">
        <v>4335</v>
      </c>
      <c r="F130" s="41" t="s">
        <v>311</v>
      </c>
      <c r="H130" s="32" t="s">
        <v>312</v>
      </c>
      <c r="J130" s="21" t="s">
        <v>278</v>
      </c>
    </row>
    <row r="131" spans="1:10" x14ac:dyDescent="0.2">
      <c r="A131" s="53"/>
      <c r="C131" s="32" t="s">
        <v>322</v>
      </c>
      <c r="E131" s="19">
        <v>4335</v>
      </c>
      <c r="F131" s="41" t="s">
        <v>311</v>
      </c>
      <c r="H131" s="32" t="s">
        <v>312</v>
      </c>
      <c r="J131" s="21" t="s">
        <v>278</v>
      </c>
    </row>
    <row r="132" spans="1:10" x14ac:dyDescent="0.2">
      <c r="A132" s="53"/>
      <c r="C132" s="32" t="s">
        <v>323</v>
      </c>
      <c r="E132" s="19">
        <v>4335</v>
      </c>
      <c r="F132" s="41" t="s">
        <v>311</v>
      </c>
      <c r="H132" s="32" t="s">
        <v>312</v>
      </c>
      <c r="J132" s="21" t="s">
        <v>278</v>
      </c>
    </row>
    <row r="133" spans="1:10" x14ac:dyDescent="0.2">
      <c r="A133" s="53"/>
      <c r="B133" s="5" t="s">
        <v>324</v>
      </c>
      <c r="E133" s="24"/>
      <c r="F133" s="80"/>
    </row>
    <row r="134" spans="1:10" x14ac:dyDescent="0.2">
      <c r="A134" s="53"/>
      <c r="E134" s="24"/>
      <c r="F134" s="80"/>
    </row>
    <row r="135" spans="1:10" x14ac:dyDescent="0.2">
      <c r="A135" s="53"/>
      <c r="B135" s="5" t="s">
        <v>325</v>
      </c>
      <c r="E135" s="24"/>
      <c r="F135" s="80"/>
    </row>
    <row r="136" spans="1:10" x14ac:dyDescent="0.2">
      <c r="A136" s="53"/>
      <c r="C136" s="32" t="s">
        <v>326</v>
      </c>
      <c r="E136" s="19">
        <v>4340</v>
      </c>
      <c r="F136" s="41" t="s">
        <v>327</v>
      </c>
      <c r="H136" s="32" t="s">
        <v>328</v>
      </c>
      <c r="J136" s="21" t="s">
        <v>278</v>
      </c>
    </row>
    <row r="137" spans="1:10" x14ac:dyDescent="0.2">
      <c r="A137" s="53"/>
      <c r="C137" s="32" t="s">
        <v>329</v>
      </c>
      <c r="E137" s="19">
        <v>4340</v>
      </c>
      <c r="F137" s="41" t="s">
        <v>327</v>
      </c>
      <c r="H137" s="32" t="s">
        <v>328</v>
      </c>
      <c r="J137" s="21" t="s">
        <v>278</v>
      </c>
    </row>
    <row r="138" spans="1:10" x14ac:dyDescent="0.2">
      <c r="A138" s="53"/>
      <c r="C138" s="32" t="s">
        <v>330</v>
      </c>
      <c r="E138" s="19">
        <v>4340</v>
      </c>
      <c r="F138" s="41" t="s">
        <v>327</v>
      </c>
      <c r="H138" s="32" t="s">
        <v>328</v>
      </c>
      <c r="J138" s="21" t="s">
        <v>278</v>
      </c>
    </row>
    <row r="139" spans="1:10" x14ac:dyDescent="0.2">
      <c r="A139" s="53"/>
      <c r="C139" s="32" t="s">
        <v>331</v>
      </c>
      <c r="E139" s="19">
        <v>4340</v>
      </c>
      <c r="F139" s="41" t="s">
        <v>327</v>
      </c>
      <c r="H139" s="32" t="s">
        <v>328</v>
      </c>
      <c r="J139" s="21" t="s">
        <v>278</v>
      </c>
    </row>
    <row r="140" spans="1:10" x14ac:dyDescent="0.2">
      <c r="A140" s="53"/>
      <c r="C140" s="32" t="s">
        <v>332</v>
      </c>
      <c r="E140" s="19">
        <v>4340</v>
      </c>
      <c r="F140" s="41" t="s">
        <v>327</v>
      </c>
      <c r="H140" s="32" t="s">
        <v>328</v>
      </c>
      <c r="J140" s="21" t="s">
        <v>278</v>
      </c>
    </row>
    <row r="141" spans="1:10" x14ac:dyDescent="0.2">
      <c r="A141" s="53"/>
      <c r="B141" s="62"/>
      <c r="C141" s="61" t="s">
        <v>333</v>
      </c>
      <c r="E141" s="19">
        <v>4340</v>
      </c>
      <c r="F141" s="41" t="s">
        <v>327</v>
      </c>
      <c r="H141" s="32" t="s">
        <v>328</v>
      </c>
      <c r="J141" s="21" t="s">
        <v>278</v>
      </c>
    </row>
    <row r="142" spans="1:10" x14ac:dyDescent="0.2">
      <c r="A142" s="53"/>
      <c r="B142" s="5" t="s">
        <v>334</v>
      </c>
      <c r="F142" s="149"/>
      <c r="G142" s="177"/>
    </row>
    <row r="143" spans="1:10" x14ac:dyDescent="0.2">
      <c r="A143" s="53"/>
      <c r="E143" s="24"/>
      <c r="F143" s="80"/>
      <c r="G143" s="177"/>
    </row>
    <row r="144" spans="1:10" x14ac:dyDescent="0.2">
      <c r="A144" s="53" t="s">
        <v>335</v>
      </c>
      <c r="E144" s="19">
        <v>4345</v>
      </c>
      <c r="F144" s="42" t="s">
        <v>336</v>
      </c>
      <c r="G144" s="177"/>
      <c r="H144" s="75" t="s">
        <v>337</v>
      </c>
    </row>
    <row r="145" spans="1:11" x14ac:dyDescent="0.2">
      <c r="A145" s="53"/>
      <c r="E145" s="24"/>
      <c r="F145" s="80"/>
      <c r="G145" s="177"/>
      <c r="J145" s="20"/>
    </row>
    <row r="146" spans="1:11" x14ac:dyDescent="0.2">
      <c r="A146" s="53" t="s">
        <v>338</v>
      </c>
      <c r="F146" s="79"/>
      <c r="G146" s="177"/>
      <c r="H146" s="75" t="s">
        <v>339</v>
      </c>
      <c r="J146" s="20" t="s">
        <v>339</v>
      </c>
    </row>
    <row r="147" spans="1:11" x14ac:dyDescent="0.2">
      <c r="A147" s="53"/>
      <c r="C147" s="32" t="s">
        <v>340</v>
      </c>
      <c r="F147" s="79"/>
      <c r="G147" s="177"/>
      <c r="H147" s="75"/>
      <c r="J147" s="20"/>
    </row>
    <row r="148" spans="1:11" x14ac:dyDescent="0.2">
      <c r="A148" s="53"/>
      <c r="B148" s="5" t="s">
        <v>341</v>
      </c>
      <c r="F148" s="79"/>
      <c r="H148" s="75"/>
      <c r="J148" s="20"/>
    </row>
    <row r="149" spans="1:11" x14ac:dyDescent="0.2">
      <c r="A149" s="53"/>
      <c r="C149" s="32" t="s">
        <v>342</v>
      </c>
      <c r="E149" s="19">
        <v>4415</v>
      </c>
      <c r="F149" s="41" t="s">
        <v>343</v>
      </c>
      <c r="H149" s="235" t="s">
        <v>344</v>
      </c>
      <c r="J149" s="20" t="s">
        <v>339</v>
      </c>
    </row>
    <row r="150" spans="1:11" x14ac:dyDescent="0.2">
      <c r="A150" s="53"/>
      <c r="C150" s="32" t="s">
        <v>345</v>
      </c>
      <c r="E150" s="19">
        <v>4420</v>
      </c>
      <c r="F150" s="41" t="s">
        <v>346</v>
      </c>
      <c r="H150" s="235" t="s">
        <v>344</v>
      </c>
      <c r="J150" s="20" t="s">
        <v>339</v>
      </c>
    </row>
    <row r="151" spans="1:11" ht="25.5" x14ac:dyDescent="0.2">
      <c r="A151" s="53"/>
      <c r="C151" s="32" t="s">
        <v>947</v>
      </c>
      <c r="E151" s="19">
        <v>4425</v>
      </c>
      <c r="F151" s="225" t="s">
        <v>948</v>
      </c>
      <c r="H151" s="235" t="s">
        <v>344</v>
      </c>
      <c r="J151" s="20" t="s">
        <v>339</v>
      </c>
    </row>
    <row r="152" spans="1:11" x14ac:dyDescent="0.2">
      <c r="A152" s="53"/>
      <c r="C152" s="32" t="s">
        <v>347</v>
      </c>
      <c r="E152" s="19">
        <v>4430</v>
      </c>
      <c r="F152" s="225" t="s">
        <v>982</v>
      </c>
      <c r="H152" s="235" t="s">
        <v>349</v>
      </c>
      <c r="J152" s="20" t="s">
        <v>339</v>
      </c>
    </row>
    <row r="153" spans="1:11" x14ac:dyDescent="0.2">
      <c r="A153" s="53"/>
      <c r="C153" s="32" t="s">
        <v>350</v>
      </c>
      <c r="E153" s="19">
        <v>4431</v>
      </c>
      <c r="F153" s="225" t="s">
        <v>351</v>
      </c>
      <c r="H153" s="235" t="s">
        <v>351</v>
      </c>
      <c r="J153" s="20" t="s">
        <v>339</v>
      </c>
    </row>
    <row r="154" spans="1:11" x14ac:dyDescent="0.2">
      <c r="A154" s="53"/>
      <c r="C154" s="32" t="s">
        <v>351</v>
      </c>
      <c r="E154" s="19">
        <v>4432</v>
      </c>
      <c r="F154" s="225" t="s">
        <v>352</v>
      </c>
      <c r="H154" s="235" t="s">
        <v>352</v>
      </c>
      <c r="J154" s="20" t="s">
        <v>339</v>
      </c>
    </row>
    <row r="155" spans="1:11" x14ac:dyDescent="0.2">
      <c r="A155" s="53"/>
      <c r="C155" s="32" t="s">
        <v>352</v>
      </c>
      <c r="E155" s="19">
        <v>4433</v>
      </c>
      <c r="F155" s="225" t="s">
        <v>852</v>
      </c>
      <c r="H155" s="235" t="s">
        <v>852</v>
      </c>
      <c r="J155" s="20" t="s">
        <v>339</v>
      </c>
    </row>
    <row r="156" spans="1:11" ht="25.5" x14ac:dyDescent="0.2">
      <c r="A156" s="53"/>
      <c r="C156" s="32" t="s">
        <v>353</v>
      </c>
      <c r="E156" s="19">
        <v>4434</v>
      </c>
      <c r="F156" s="225" t="s">
        <v>853</v>
      </c>
      <c r="H156" s="235" t="s">
        <v>853</v>
      </c>
      <c r="J156" s="20" t="s">
        <v>339</v>
      </c>
    </row>
    <row r="157" spans="1:11" ht="27.75" customHeight="1" x14ac:dyDescent="0.2">
      <c r="A157" s="53"/>
      <c r="C157" s="32" t="s">
        <v>354</v>
      </c>
      <c r="E157" s="19">
        <v>4435</v>
      </c>
      <c r="F157" s="225" t="s">
        <v>854</v>
      </c>
      <c r="H157" s="235" t="s">
        <v>356</v>
      </c>
      <c r="J157" s="20" t="s">
        <v>339</v>
      </c>
      <c r="K157" s="4" t="s">
        <v>340</v>
      </c>
    </row>
    <row r="158" spans="1:11" ht="27.75" customHeight="1" x14ac:dyDescent="0.2">
      <c r="A158" s="53"/>
      <c r="C158" s="32" t="s">
        <v>355</v>
      </c>
      <c r="E158" s="19">
        <v>4436</v>
      </c>
      <c r="F158" s="225" t="s">
        <v>854</v>
      </c>
      <c r="H158" s="235" t="s">
        <v>356</v>
      </c>
      <c r="J158" s="20" t="s">
        <v>339</v>
      </c>
    </row>
    <row r="159" spans="1:11" x14ac:dyDescent="0.2">
      <c r="A159" s="53"/>
      <c r="C159" s="32" t="s">
        <v>357</v>
      </c>
      <c r="E159" s="19">
        <v>4436</v>
      </c>
      <c r="F159" s="225" t="s">
        <v>854</v>
      </c>
      <c r="H159" s="225" t="s">
        <v>356</v>
      </c>
      <c r="J159" s="20" t="s">
        <v>339</v>
      </c>
    </row>
    <row r="160" spans="1:11" x14ac:dyDescent="0.2">
      <c r="A160" s="53"/>
      <c r="B160" s="5" t="s">
        <v>359</v>
      </c>
      <c r="E160" s="19">
        <v>4440</v>
      </c>
      <c r="F160" s="238" t="s">
        <v>855</v>
      </c>
      <c r="H160" s="235"/>
      <c r="J160" s="20"/>
    </row>
    <row r="161" spans="1:10" x14ac:dyDescent="0.2">
      <c r="A161" s="53"/>
      <c r="E161" s="30"/>
      <c r="F161" s="79"/>
      <c r="J161" s="20"/>
    </row>
    <row r="162" spans="1:10" x14ac:dyDescent="0.2">
      <c r="A162" s="53"/>
      <c r="B162" s="5" t="s">
        <v>360</v>
      </c>
      <c r="F162" s="79"/>
      <c r="H162" s="61"/>
      <c r="J162" s="20"/>
    </row>
    <row r="163" spans="1:10" x14ac:dyDescent="0.2">
      <c r="A163" s="53"/>
      <c r="C163" s="32" t="s">
        <v>856</v>
      </c>
      <c r="E163" s="19">
        <v>4455</v>
      </c>
      <c r="F163" s="41" t="s">
        <v>361</v>
      </c>
      <c r="H163" s="32" t="s">
        <v>362</v>
      </c>
      <c r="J163" s="20" t="s">
        <v>339</v>
      </c>
    </row>
    <row r="164" spans="1:10" x14ac:dyDescent="0.2">
      <c r="A164" s="53"/>
      <c r="C164" s="32" t="s">
        <v>857</v>
      </c>
      <c r="E164" s="19">
        <v>4460</v>
      </c>
      <c r="F164" s="41" t="s">
        <v>363</v>
      </c>
      <c r="H164" s="32" t="s">
        <v>362</v>
      </c>
      <c r="J164" s="20" t="s">
        <v>339</v>
      </c>
    </row>
    <row r="165" spans="1:10" ht="25.5" x14ac:dyDescent="0.2">
      <c r="A165" s="53"/>
      <c r="C165" s="32" t="s">
        <v>858</v>
      </c>
      <c r="E165" s="19">
        <v>4465</v>
      </c>
      <c r="F165" s="41" t="s">
        <v>364</v>
      </c>
      <c r="H165" s="32" t="s">
        <v>362</v>
      </c>
      <c r="J165" s="20" t="s">
        <v>339</v>
      </c>
    </row>
    <row r="166" spans="1:10" x14ac:dyDescent="0.2">
      <c r="A166" s="53"/>
      <c r="C166" s="32" t="s">
        <v>859</v>
      </c>
      <c r="E166" s="19">
        <v>4475</v>
      </c>
      <c r="F166" s="41" t="s">
        <v>365</v>
      </c>
      <c r="H166" s="32" t="s">
        <v>366</v>
      </c>
      <c r="J166" s="20" t="s">
        <v>339</v>
      </c>
    </row>
    <row r="167" spans="1:10" x14ac:dyDescent="0.2">
      <c r="A167" s="53"/>
      <c r="C167" s="32" t="s">
        <v>860</v>
      </c>
      <c r="E167" s="19">
        <v>4480</v>
      </c>
      <c r="F167" s="41" t="s">
        <v>363</v>
      </c>
      <c r="H167" s="32" t="s">
        <v>366</v>
      </c>
      <c r="J167" s="20" t="s">
        <v>339</v>
      </c>
    </row>
    <row r="168" spans="1:10" x14ac:dyDescent="0.2">
      <c r="A168" s="53"/>
      <c r="C168" s="32" t="s">
        <v>367</v>
      </c>
      <c r="E168" s="19">
        <v>4484</v>
      </c>
      <c r="F168" s="146" t="s">
        <v>367</v>
      </c>
      <c r="H168" s="32" t="s">
        <v>366</v>
      </c>
      <c r="J168" s="20" t="s">
        <v>339</v>
      </c>
    </row>
    <row r="169" spans="1:10" x14ac:dyDescent="0.2">
      <c r="A169" s="53"/>
      <c r="C169" s="32" t="s">
        <v>861</v>
      </c>
      <c r="E169" s="19">
        <v>4485</v>
      </c>
      <c r="F169" s="41" t="s">
        <v>369</v>
      </c>
      <c r="H169" s="32" t="s">
        <v>368</v>
      </c>
      <c r="J169" s="20" t="s">
        <v>339</v>
      </c>
    </row>
    <row r="170" spans="1:10" x14ac:dyDescent="0.2">
      <c r="A170" s="53"/>
      <c r="C170" s="32" t="s">
        <v>862</v>
      </c>
      <c r="E170" s="19">
        <v>4490</v>
      </c>
      <c r="F170" s="41" t="s">
        <v>369</v>
      </c>
      <c r="H170" s="32" t="s">
        <v>370</v>
      </c>
      <c r="J170" s="20" t="s">
        <v>339</v>
      </c>
    </row>
    <row r="171" spans="1:10" x14ac:dyDescent="0.2">
      <c r="A171" s="53"/>
      <c r="C171" s="32" t="s">
        <v>863</v>
      </c>
      <c r="E171" s="19">
        <v>4492</v>
      </c>
      <c r="F171" s="41" t="s">
        <v>371</v>
      </c>
      <c r="H171" s="32" t="s">
        <v>372</v>
      </c>
      <c r="J171" s="20" t="s">
        <v>339</v>
      </c>
    </row>
    <row r="172" spans="1:10" x14ac:dyDescent="0.2">
      <c r="A172" s="53"/>
      <c r="C172" s="32" t="s">
        <v>864</v>
      </c>
      <c r="E172" s="19">
        <v>4494</v>
      </c>
      <c r="F172" s="41" t="s">
        <v>864</v>
      </c>
      <c r="H172" s="32" t="s">
        <v>873</v>
      </c>
      <c r="J172" s="20" t="s">
        <v>339</v>
      </c>
    </row>
    <row r="173" spans="1:10" ht="25.5" x14ac:dyDescent="0.2">
      <c r="A173" s="53"/>
      <c r="C173" s="32" t="s">
        <v>865</v>
      </c>
      <c r="E173" s="19">
        <v>4495</v>
      </c>
      <c r="F173" s="41" t="s">
        <v>983</v>
      </c>
      <c r="H173" s="32" t="s">
        <v>873</v>
      </c>
      <c r="J173" s="20" t="s">
        <v>339</v>
      </c>
    </row>
    <row r="174" spans="1:10" ht="25.5" x14ac:dyDescent="0.2">
      <c r="A174" s="53"/>
      <c r="C174" s="32" t="s">
        <v>866</v>
      </c>
      <c r="E174" s="19">
        <v>4495</v>
      </c>
      <c r="F174" s="41" t="s">
        <v>983</v>
      </c>
      <c r="H174" s="32" t="s">
        <v>873</v>
      </c>
      <c r="J174" s="20" t="s">
        <v>339</v>
      </c>
    </row>
    <row r="175" spans="1:10" ht="25.5" x14ac:dyDescent="0.2">
      <c r="A175" s="53"/>
      <c r="C175" s="32" t="s">
        <v>867</v>
      </c>
      <c r="E175" s="19">
        <v>4495</v>
      </c>
      <c r="F175" s="41" t="s">
        <v>983</v>
      </c>
      <c r="H175" s="32" t="s">
        <v>873</v>
      </c>
      <c r="J175" s="20" t="s">
        <v>339</v>
      </c>
    </row>
    <row r="176" spans="1:10" ht="25.5" x14ac:dyDescent="0.2">
      <c r="A176" s="53"/>
      <c r="C176" s="32" t="s">
        <v>868</v>
      </c>
      <c r="E176" s="19">
        <v>4495</v>
      </c>
      <c r="F176" s="41" t="s">
        <v>983</v>
      </c>
      <c r="H176" s="32" t="s">
        <v>873</v>
      </c>
      <c r="J176" s="20" t="s">
        <v>339</v>
      </c>
    </row>
    <row r="177" spans="1:10" ht="25.5" x14ac:dyDescent="0.2">
      <c r="A177" s="53"/>
      <c r="C177" s="32" t="s">
        <v>869</v>
      </c>
      <c r="E177" s="19">
        <v>4495</v>
      </c>
      <c r="F177" s="41" t="s">
        <v>983</v>
      </c>
      <c r="H177" s="32" t="s">
        <v>873</v>
      </c>
      <c r="J177" s="20" t="s">
        <v>339</v>
      </c>
    </row>
    <row r="178" spans="1:10" ht="25.5" x14ac:dyDescent="0.2">
      <c r="A178" s="53"/>
      <c r="C178" s="32" t="s">
        <v>870</v>
      </c>
      <c r="E178" s="19">
        <v>4495</v>
      </c>
      <c r="F178" s="41" t="s">
        <v>983</v>
      </c>
      <c r="H178" s="32" t="s">
        <v>873</v>
      </c>
      <c r="J178" s="20" t="s">
        <v>339</v>
      </c>
    </row>
    <row r="179" spans="1:10" x14ac:dyDescent="0.2">
      <c r="A179" s="53"/>
      <c r="C179" s="61" t="s">
        <v>871</v>
      </c>
      <c r="E179" s="19">
        <v>4495</v>
      </c>
      <c r="F179" s="41" t="s">
        <v>373</v>
      </c>
      <c r="H179" s="32" t="s">
        <v>873</v>
      </c>
      <c r="J179" s="20" t="s">
        <v>339</v>
      </c>
    </row>
    <row r="180" spans="1:10" x14ac:dyDescent="0.2">
      <c r="A180" s="53"/>
      <c r="B180" s="5" t="s">
        <v>374</v>
      </c>
      <c r="F180" s="79"/>
      <c r="J180" s="20"/>
    </row>
    <row r="181" spans="1:10" x14ac:dyDescent="0.2">
      <c r="A181" s="53"/>
      <c r="F181" s="79"/>
      <c r="J181" s="20"/>
    </row>
    <row r="182" spans="1:10" x14ac:dyDescent="0.2">
      <c r="A182" s="53"/>
      <c r="B182" s="5" t="s">
        <v>375</v>
      </c>
      <c r="F182" s="79"/>
      <c r="H182" s="61" t="s">
        <v>376</v>
      </c>
      <c r="J182" s="20"/>
    </row>
    <row r="183" spans="1:10" x14ac:dyDescent="0.2">
      <c r="A183" s="53"/>
      <c r="C183" s="32" t="s">
        <v>377</v>
      </c>
      <c r="E183" s="19">
        <v>4515</v>
      </c>
      <c r="F183" s="41" t="s">
        <v>361</v>
      </c>
      <c r="H183" s="32" t="s">
        <v>378</v>
      </c>
      <c r="J183" s="20" t="s">
        <v>339</v>
      </c>
    </row>
    <row r="184" spans="1:10" x14ac:dyDescent="0.2">
      <c r="A184" s="53"/>
      <c r="C184" s="32" t="s">
        <v>379</v>
      </c>
      <c r="E184" s="19">
        <v>4520</v>
      </c>
      <c r="F184" s="41" t="s">
        <v>363</v>
      </c>
      <c r="H184" s="32" t="s">
        <v>378</v>
      </c>
      <c r="J184" s="20" t="s">
        <v>339</v>
      </c>
    </row>
    <row r="185" spans="1:10" x14ac:dyDescent="0.2">
      <c r="A185" s="53"/>
      <c r="C185" s="32" t="s">
        <v>380</v>
      </c>
      <c r="E185" s="19">
        <v>4525</v>
      </c>
      <c r="F185" s="41" t="s">
        <v>381</v>
      </c>
      <c r="H185" s="32" t="s">
        <v>382</v>
      </c>
      <c r="J185" s="20" t="s">
        <v>339</v>
      </c>
    </row>
    <row r="186" spans="1:10" x14ac:dyDescent="0.2">
      <c r="A186" s="53"/>
      <c r="C186" s="32" t="s">
        <v>383</v>
      </c>
      <c r="E186" s="19">
        <v>4530</v>
      </c>
      <c r="F186" s="41" t="s">
        <v>384</v>
      </c>
      <c r="H186" s="32" t="s">
        <v>382</v>
      </c>
      <c r="J186" s="20" t="s">
        <v>339</v>
      </c>
    </row>
    <row r="187" spans="1:10" x14ac:dyDescent="0.2">
      <c r="A187" s="53"/>
      <c r="C187" s="61" t="s">
        <v>385</v>
      </c>
      <c r="E187" s="19">
        <v>4530</v>
      </c>
      <c r="F187" s="41" t="s">
        <v>384</v>
      </c>
      <c r="H187" s="32" t="s">
        <v>382</v>
      </c>
      <c r="J187" s="20" t="s">
        <v>339</v>
      </c>
    </row>
    <row r="188" spans="1:10" ht="25.5" x14ac:dyDescent="0.2">
      <c r="A188" s="53"/>
      <c r="C188" s="32" t="s">
        <v>357</v>
      </c>
      <c r="E188" s="19">
        <v>4530</v>
      </c>
      <c r="F188" s="41" t="s">
        <v>358</v>
      </c>
      <c r="H188" s="41" t="s">
        <v>358</v>
      </c>
      <c r="J188" s="20" t="s">
        <v>339</v>
      </c>
    </row>
    <row r="189" spans="1:10" x14ac:dyDescent="0.2">
      <c r="A189" s="53"/>
      <c r="B189" s="5" t="s">
        <v>386</v>
      </c>
      <c r="F189" s="79"/>
      <c r="J189" s="20"/>
    </row>
    <row r="190" spans="1:10" x14ac:dyDescent="0.2">
      <c r="A190" s="53"/>
      <c r="F190" s="79"/>
      <c r="J190" s="20"/>
    </row>
    <row r="191" spans="1:10" x14ac:dyDescent="0.2">
      <c r="A191" s="53"/>
      <c r="B191" s="5" t="s">
        <v>387</v>
      </c>
      <c r="F191" s="79"/>
      <c r="J191" s="20"/>
    </row>
    <row r="192" spans="1:10" x14ac:dyDescent="0.2">
      <c r="A192" s="53"/>
      <c r="C192" s="32" t="s">
        <v>388</v>
      </c>
      <c r="E192" s="19">
        <v>4540</v>
      </c>
      <c r="F192" s="41" t="s">
        <v>387</v>
      </c>
      <c r="H192" s="32" t="s">
        <v>387</v>
      </c>
      <c r="J192" s="20" t="s">
        <v>339</v>
      </c>
    </row>
    <row r="193" spans="1:10" x14ac:dyDescent="0.2">
      <c r="A193" s="53"/>
      <c r="C193" s="32" t="s">
        <v>389</v>
      </c>
      <c r="E193" s="19">
        <v>4540</v>
      </c>
      <c r="F193" s="41" t="s">
        <v>387</v>
      </c>
      <c r="H193" s="32" t="s">
        <v>387</v>
      </c>
      <c r="J193" s="20" t="s">
        <v>339</v>
      </c>
    </row>
    <row r="194" spans="1:10" x14ac:dyDescent="0.2">
      <c r="A194" s="53"/>
      <c r="C194" s="32" t="s">
        <v>390</v>
      </c>
      <c r="E194" s="19">
        <v>4540</v>
      </c>
      <c r="F194" s="41" t="s">
        <v>387</v>
      </c>
      <c r="H194" s="32" t="s">
        <v>387</v>
      </c>
      <c r="J194" s="20" t="s">
        <v>339</v>
      </c>
    </row>
    <row r="195" spans="1:10" x14ac:dyDescent="0.2">
      <c r="A195" s="53"/>
      <c r="C195" s="32" t="s">
        <v>391</v>
      </c>
      <c r="E195" s="19">
        <v>4540</v>
      </c>
      <c r="F195" s="41" t="s">
        <v>387</v>
      </c>
      <c r="H195" s="32" t="s">
        <v>387</v>
      </c>
      <c r="J195" s="20" t="s">
        <v>339</v>
      </c>
    </row>
    <row r="196" spans="1:10" x14ac:dyDescent="0.2">
      <c r="A196" s="53"/>
      <c r="C196" s="61" t="s">
        <v>392</v>
      </c>
      <c r="E196" s="19">
        <v>4540</v>
      </c>
      <c r="F196" s="41" t="s">
        <v>387</v>
      </c>
      <c r="H196" s="32" t="s">
        <v>387</v>
      </c>
      <c r="J196" s="20" t="s">
        <v>339</v>
      </c>
    </row>
    <row r="197" spans="1:10" x14ac:dyDescent="0.2">
      <c r="A197" s="53"/>
      <c r="B197" s="5" t="s">
        <v>393</v>
      </c>
      <c r="C197" s="61"/>
      <c r="F197" s="79"/>
      <c r="J197" s="20"/>
    </row>
    <row r="198" spans="1:10" x14ac:dyDescent="0.2">
      <c r="A198" s="53"/>
      <c r="C198" s="61"/>
      <c r="F198" s="79"/>
      <c r="J198" s="20"/>
    </row>
    <row r="199" spans="1:10" x14ac:dyDescent="0.2">
      <c r="A199" s="53"/>
      <c r="B199" s="5" t="s">
        <v>394</v>
      </c>
      <c r="C199" s="61"/>
      <c r="F199" s="79"/>
      <c r="J199" s="20"/>
    </row>
    <row r="200" spans="1:10" x14ac:dyDescent="0.2">
      <c r="A200" s="53"/>
      <c r="C200" s="32" t="s">
        <v>395</v>
      </c>
      <c r="E200" s="19">
        <v>4545</v>
      </c>
      <c r="F200" s="41" t="s">
        <v>396</v>
      </c>
      <c r="H200" s="32" t="s">
        <v>394</v>
      </c>
      <c r="J200" s="20" t="s">
        <v>339</v>
      </c>
    </row>
    <row r="201" spans="1:10" x14ac:dyDescent="0.2">
      <c r="A201" s="53"/>
      <c r="C201" s="32" t="s">
        <v>397</v>
      </c>
      <c r="E201" s="19">
        <v>4545</v>
      </c>
      <c r="F201" s="41" t="s">
        <v>396</v>
      </c>
      <c r="H201" s="32" t="s">
        <v>394</v>
      </c>
      <c r="J201" s="20" t="s">
        <v>339</v>
      </c>
    </row>
    <row r="202" spans="1:10" x14ac:dyDescent="0.2">
      <c r="A202" s="53"/>
      <c r="C202" s="32" t="s">
        <v>398</v>
      </c>
      <c r="E202" s="19">
        <v>4545</v>
      </c>
      <c r="F202" s="41" t="s">
        <v>396</v>
      </c>
      <c r="H202" s="32" t="s">
        <v>394</v>
      </c>
      <c r="J202" s="20" t="s">
        <v>339</v>
      </c>
    </row>
    <row r="203" spans="1:10" ht="25.5" x14ac:dyDescent="0.2">
      <c r="A203" s="53"/>
      <c r="C203" s="32" t="s">
        <v>399</v>
      </c>
      <c r="E203" s="19">
        <v>4545</v>
      </c>
      <c r="F203" s="41" t="s">
        <v>396</v>
      </c>
      <c r="H203" s="32" t="s">
        <v>394</v>
      </c>
      <c r="J203" s="20" t="s">
        <v>339</v>
      </c>
    </row>
    <row r="204" spans="1:10" x14ac:dyDescent="0.2">
      <c r="A204" s="53"/>
      <c r="C204" s="32" t="s">
        <v>400</v>
      </c>
      <c r="E204" s="19">
        <v>4545</v>
      </c>
      <c r="F204" s="41" t="s">
        <v>396</v>
      </c>
      <c r="H204" s="32" t="s">
        <v>394</v>
      </c>
      <c r="J204" s="20" t="s">
        <v>339</v>
      </c>
    </row>
    <row r="205" spans="1:10" x14ac:dyDescent="0.2">
      <c r="A205" s="53"/>
      <c r="C205" s="32" t="s">
        <v>401</v>
      </c>
      <c r="E205" s="19">
        <v>4545</v>
      </c>
      <c r="F205" s="41" t="s">
        <v>396</v>
      </c>
      <c r="H205" s="32" t="s">
        <v>394</v>
      </c>
      <c r="J205" s="20" t="s">
        <v>339</v>
      </c>
    </row>
    <row r="206" spans="1:10" x14ac:dyDescent="0.2">
      <c r="A206" s="53"/>
      <c r="B206" s="5" t="s">
        <v>402</v>
      </c>
      <c r="F206" s="149"/>
      <c r="G206" s="178"/>
      <c r="J206" s="20"/>
    </row>
    <row r="207" spans="1:10" x14ac:dyDescent="0.2">
      <c r="A207" s="53"/>
      <c r="F207" s="149"/>
      <c r="G207" s="178"/>
      <c r="J207" s="20"/>
    </row>
    <row r="208" spans="1:10" x14ac:dyDescent="0.2">
      <c r="A208" s="53" t="s">
        <v>403</v>
      </c>
      <c r="E208" s="19">
        <v>4550</v>
      </c>
      <c r="F208" s="42" t="s">
        <v>404</v>
      </c>
      <c r="G208" s="178"/>
      <c r="H208" s="75" t="s">
        <v>405</v>
      </c>
      <c r="J208" s="20"/>
    </row>
    <row r="209" spans="1:10" x14ac:dyDescent="0.2">
      <c r="A209" s="53"/>
      <c r="F209" s="79"/>
      <c r="J209" s="20"/>
    </row>
    <row r="210" spans="1:10" x14ac:dyDescent="0.2">
      <c r="A210" s="53" t="s">
        <v>406</v>
      </c>
      <c r="F210" s="79"/>
      <c r="H210" s="75" t="s">
        <v>407</v>
      </c>
      <c r="J210" s="20"/>
    </row>
    <row r="211" spans="1:10" x14ac:dyDescent="0.2">
      <c r="A211" s="53"/>
      <c r="B211" s="5" t="s">
        <v>408</v>
      </c>
      <c r="E211" s="19">
        <v>4605</v>
      </c>
      <c r="F211" s="41" t="s">
        <v>409</v>
      </c>
      <c r="H211" s="32" t="s">
        <v>410</v>
      </c>
      <c r="J211" s="20" t="s">
        <v>407</v>
      </c>
    </row>
    <row r="212" spans="1:10" x14ac:dyDescent="0.2">
      <c r="A212" s="53"/>
      <c r="B212" s="5" t="s">
        <v>411</v>
      </c>
      <c r="E212" s="19">
        <v>4610</v>
      </c>
      <c r="F212" s="41" t="s">
        <v>412</v>
      </c>
      <c r="H212" s="32" t="s">
        <v>411</v>
      </c>
      <c r="J212" s="20" t="s">
        <v>407</v>
      </c>
    </row>
    <row r="213" spans="1:10" x14ac:dyDescent="0.2">
      <c r="A213" s="53" t="s">
        <v>413</v>
      </c>
      <c r="E213" s="19">
        <v>4615</v>
      </c>
      <c r="F213" s="42" t="s">
        <v>414</v>
      </c>
      <c r="H213" s="75" t="s">
        <v>415</v>
      </c>
      <c r="J213" s="20"/>
    </row>
    <row r="214" spans="1:10" x14ac:dyDescent="0.2">
      <c r="A214" s="53"/>
      <c r="F214" s="79"/>
      <c r="H214" s="75"/>
      <c r="J214" s="20"/>
    </row>
    <row r="215" spans="1:10" x14ac:dyDescent="0.2">
      <c r="A215" s="71" t="s">
        <v>416</v>
      </c>
      <c r="E215" s="19">
        <v>4617</v>
      </c>
      <c r="F215" s="79"/>
      <c r="H215" s="75" t="s">
        <v>417</v>
      </c>
      <c r="J215" s="75" t="s">
        <v>417</v>
      </c>
    </row>
    <row r="216" spans="1:10" x14ac:dyDescent="0.2">
      <c r="A216" s="53"/>
      <c r="F216" s="79"/>
      <c r="H216" s="75"/>
      <c r="J216" s="20"/>
    </row>
    <row r="217" spans="1:10" x14ac:dyDescent="0.2">
      <c r="A217" s="53" t="s">
        <v>418</v>
      </c>
      <c r="F217" s="79"/>
      <c r="H217" s="75"/>
      <c r="J217" s="20"/>
    </row>
    <row r="218" spans="1:10" x14ac:dyDescent="0.2">
      <c r="A218" s="53" t="s">
        <v>419</v>
      </c>
      <c r="F218" s="79"/>
      <c r="H218" s="75"/>
      <c r="J218" s="20"/>
    </row>
    <row r="219" spans="1:10" x14ac:dyDescent="0.2">
      <c r="A219" s="53"/>
      <c r="C219" s="32" t="s">
        <v>420</v>
      </c>
      <c r="E219" s="19">
        <v>4619</v>
      </c>
      <c r="F219" s="41" t="s">
        <v>421</v>
      </c>
      <c r="H219" s="32" t="s">
        <v>422</v>
      </c>
      <c r="J219" s="20" t="s">
        <v>422</v>
      </c>
    </row>
    <row r="220" spans="1:10" x14ac:dyDescent="0.2">
      <c r="A220" s="53"/>
      <c r="C220" s="32" t="s">
        <v>423</v>
      </c>
      <c r="E220" s="19">
        <v>4619</v>
      </c>
      <c r="F220" s="41" t="s">
        <v>421</v>
      </c>
      <c r="H220" s="32" t="s">
        <v>422</v>
      </c>
      <c r="J220" s="20" t="s">
        <v>422</v>
      </c>
    </row>
    <row r="221" spans="1:10" x14ac:dyDescent="0.2">
      <c r="A221" s="53"/>
      <c r="C221" s="32" t="s">
        <v>424</v>
      </c>
      <c r="E221" s="19">
        <v>4619</v>
      </c>
      <c r="F221" s="41" t="s">
        <v>421</v>
      </c>
      <c r="H221" s="32" t="s">
        <v>422</v>
      </c>
      <c r="J221" s="20" t="s">
        <v>422</v>
      </c>
    </row>
    <row r="222" spans="1:10" x14ac:dyDescent="0.2">
      <c r="A222" s="53"/>
      <c r="C222" s="32" t="s">
        <v>425</v>
      </c>
      <c r="E222" s="19">
        <v>4619</v>
      </c>
      <c r="F222" s="41" t="s">
        <v>421</v>
      </c>
      <c r="H222" s="32" t="s">
        <v>422</v>
      </c>
      <c r="J222" s="20" t="s">
        <v>422</v>
      </c>
    </row>
    <row r="223" spans="1:10" x14ac:dyDescent="0.2">
      <c r="A223" s="53"/>
      <c r="C223" s="32" t="s">
        <v>426</v>
      </c>
      <c r="E223" s="19">
        <v>4619</v>
      </c>
      <c r="F223" s="41" t="s">
        <v>421</v>
      </c>
      <c r="H223" s="32" t="s">
        <v>422</v>
      </c>
      <c r="J223" s="20" t="s">
        <v>422</v>
      </c>
    </row>
    <row r="224" spans="1:10" x14ac:dyDescent="0.2">
      <c r="A224" s="53"/>
      <c r="C224" s="32" t="s">
        <v>427</v>
      </c>
      <c r="E224" s="19">
        <v>4619</v>
      </c>
      <c r="F224" s="41" t="s">
        <v>421</v>
      </c>
      <c r="H224" s="32" t="s">
        <v>422</v>
      </c>
      <c r="J224" s="20" t="s">
        <v>422</v>
      </c>
    </row>
    <row r="225" spans="1:10" x14ac:dyDescent="0.2">
      <c r="A225" s="53"/>
      <c r="C225" s="32" t="s">
        <v>428</v>
      </c>
      <c r="E225" s="19">
        <v>4619</v>
      </c>
      <c r="F225" s="41" t="s">
        <v>421</v>
      </c>
      <c r="H225" s="32" t="s">
        <v>422</v>
      </c>
      <c r="J225" s="20" t="s">
        <v>422</v>
      </c>
    </row>
    <row r="226" spans="1:10" x14ac:dyDescent="0.2">
      <c r="A226" s="53"/>
      <c r="B226" s="62"/>
      <c r="C226" s="61" t="s">
        <v>429</v>
      </c>
      <c r="E226" s="19">
        <v>4619</v>
      </c>
      <c r="F226" s="41" t="s">
        <v>421</v>
      </c>
      <c r="H226" s="32" t="s">
        <v>422</v>
      </c>
      <c r="J226" s="20" t="s">
        <v>422</v>
      </c>
    </row>
    <row r="227" spans="1:10" x14ac:dyDescent="0.2">
      <c r="A227" s="53" t="s">
        <v>430</v>
      </c>
      <c r="B227" s="62"/>
      <c r="F227" s="79"/>
      <c r="H227" s="75"/>
      <c r="J227" s="20"/>
    </row>
    <row r="228" spans="1:10" x14ac:dyDescent="0.2">
      <c r="A228" s="5" t="s">
        <v>431</v>
      </c>
      <c r="B228" s="62"/>
      <c r="E228" s="19">
        <v>4620</v>
      </c>
      <c r="H228" s="75" t="s">
        <v>431</v>
      </c>
      <c r="J228" s="20" t="str">
        <f>A228</f>
        <v>Autres revenus (gains sur la vente d'immobilisations, etc.)</v>
      </c>
    </row>
    <row r="229" spans="1:10" x14ac:dyDescent="0.2">
      <c r="B229" s="4" t="s">
        <v>432</v>
      </c>
      <c r="E229" s="19">
        <v>4620</v>
      </c>
      <c r="H229" s="32" t="str">
        <f>B229</f>
        <v>Gains sur la vente d'immobilisations</v>
      </c>
      <c r="J229" s="20" t="str">
        <f>B229</f>
        <v>Gains sur la vente d'immobilisations</v>
      </c>
    </row>
    <row r="230" spans="1:10" x14ac:dyDescent="0.2">
      <c r="A230" s="53"/>
      <c r="F230" s="79"/>
      <c r="J230" s="20"/>
    </row>
    <row r="231" spans="1:10" x14ac:dyDescent="0.2">
      <c r="A231" s="63" t="s">
        <v>433</v>
      </c>
      <c r="B231" s="64"/>
      <c r="C231" s="65"/>
      <c r="E231" s="66">
        <v>4700</v>
      </c>
      <c r="F231" s="150" t="s">
        <v>434</v>
      </c>
      <c r="H231" s="234" t="s">
        <v>435</v>
      </c>
      <c r="I231" s="68"/>
      <c r="J231" s="72" t="s">
        <v>435</v>
      </c>
    </row>
    <row r="232" spans="1:10" x14ac:dyDescent="0.2">
      <c r="J232" s="20"/>
    </row>
    <row r="233" spans="1:10" x14ac:dyDescent="0.2">
      <c r="J233" s="20"/>
    </row>
    <row r="234" spans="1:10" x14ac:dyDescent="0.2">
      <c r="J234" s="20"/>
    </row>
    <row r="235" spans="1:10" x14ac:dyDescent="0.2">
      <c r="J235" s="20"/>
    </row>
    <row r="250" spans="7:7" x14ac:dyDescent="0.2">
      <c r="G250" s="178"/>
    </row>
    <row r="251" spans="7:7" x14ac:dyDescent="0.2">
      <c r="G251" s="178"/>
    </row>
  </sheetData>
  <mergeCells count="1">
    <mergeCell ref="A1:C1"/>
  </mergeCells>
  <printOptions gridLines="1"/>
  <pageMargins left="0.19685039370078741" right="0.19685039370078741" top="0.19685039370078741" bottom="0.19685039370078741" header="0" footer="0"/>
  <pageSetup paperSize="5" scale="84" fitToHeight="10" orientation="landscape" r:id="rId1"/>
  <rowBreaks count="1" manualBreakCount="1">
    <brk id="9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E33BE-AF4A-4027-898C-EABF20D1614F}">
  <sheetPr codeName="Sheet1">
    <pageSetUpPr fitToPage="1"/>
  </sheetPr>
  <dimension ref="A1:J360"/>
  <sheetViews>
    <sheetView zoomScale="80" zoomScaleNormal="80" workbookViewId="0">
      <pane xSplit="4" ySplit="3" topLeftCell="E313" activePane="bottomRight" state="frozen"/>
      <selection pane="topRight" activeCell="E5" sqref="E5"/>
      <selection pane="bottomLeft" activeCell="E5" sqref="E5"/>
      <selection pane="bottomRight" activeCell="F237" sqref="F237:F249"/>
    </sheetView>
  </sheetViews>
  <sheetFormatPr defaultRowHeight="12.75" outlineLevelCol="1" x14ac:dyDescent="0.2"/>
  <cols>
    <col min="1" max="1" width="2.5703125" style="5" customWidth="1"/>
    <col min="2" max="2" width="5.5703125" style="4" customWidth="1"/>
    <col min="3" max="3" width="62" style="32" customWidth="1"/>
    <col min="4" max="4" width="1.140625" style="18" customWidth="1"/>
    <col min="5" max="5" width="17.85546875" style="19" bestFit="1" customWidth="1"/>
    <col min="6" max="6" width="77" style="58" bestFit="1" customWidth="1" outlineLevel="1"/>
    <col min="7" max="7" width="2.85546875" style="108" customWidth="1"/>
    <col min="8" max="8" width="53" style="4" bestFit="1" customWidth="1"/>
    <col min="9" max="9" width="1.140625" style="20" customWidth="1"/>
    <col min="10" max="10" width="53" style="74" bestFit="1" customWidth="1"/>
    <col min="11" max="16384" width="9.140625" style="4"/>
  </cols>
  <sheetData>
    <row r="1" spans="1:10" s="60" customFormat="1" ht="12.75" customHeight="1" x14ac:dyDescent="0.2">
      <c r="A1" s="139" t="s">
        <v>0</v>
      </c>
      <c r="B1" s="140"/>
      <c r="C1" s="141"/>
      <c r="D1" s="138"/>
      <c r="E1" s="164"/>
      <c r="F1" s="116"/>
      <c r="G1" s="172"/>
      <c r="H1" s="140" t="s">
        <v>236</v>
      </c>
      <c r="I1" s="142"/>
      <c r="J1" s="239" t="s">
        <v>236</v>
      </c>
    </row>
    <row r="2" spans="1:10" s="60" customFormat="1" ht="12.75" customHeight="1" x14ac:dyDescent="0.2">
      <c r="A2" s="135" t="s">
        <v>436</v>
      </c>
      <c r="B2" s="127"/>
      <c r="C2" s="136"/>
      <c r="D2" s="128"/>
      <c r="E2" s="165" t="s">
        <v>2</v>
      </c>
      <c r="F2" s="122" t="s">
        <v>2</v>
      </c>
      <c r="G2" s="173"/>
      <c r="H2" s="127" t="s">
        <v>437</v>
      </c>
      <c r="I2" s="128"/>
      <c r="J2" s="240" t="s">
        <v>239</v>
      </c>
    </row>
    <row r="3" spans="1:10" s="60" customFormat="1" ht="12.75" customHeight="1" x14ac:dyDescent="0.2">
      <c r="A3" s="59"/>
      <c r="C3" s="131" t="s">
        <v>438</v>
      </c>
      <c r="D3" s="132"/>
      <c r="E3" s="195" t="s">
        <v>4</v>
      </c>
      <c r="F3" s="190" t="s">
        <v>5</v>
      </c>
      <c r="G3" s="186"/>
      <c r="H3" s="129" t="s">
        <v>241</v>
      </c>
      <c r="I3" s="132"/>
      <c r="J3" s="241" t="s">
        <v>241</v>
      </c>
    </row>
    <row r="4" spans="1:10" ht="12.75" customHeight="1" x14ac:dyDescent="0.2">
      <c r="A4" s="53"/>
      <c r="D4" s="14"/>
      <c r="E4" s="15"/>
      <c r="F4" s="244"/>
      <c r="G4" s="14"/>
      <c r="I4" s="16"/>
      <c r="J4" s="207" t="s">
        <v>439</v>
      </c>
    </row>
    <row r="5" spans="1:10" x14ac:dyDescent="0.2">
      <c r="A5" s="53" t="s">
        <v>440</v>
      </c>
      <c r="B5" s="32"/>
      <c r="F5" s="245"/>
      <c r="G5" s="107"/>
      <c r="H5" s="5" t="s">
        <v>441</v>
      </c>
      <c r="J5" s="242"/>
    </row>
    <row r="6" spans="1:10" x14ac:dyDescent="0.2">
      <c r="A6" s="53"/>
      <c r="B6" s="5" t="s">
        <v>442</v>
      </c>
      <c r="E6" s="19">
        <v>5100</v>
      </c>
      <c r="F6" s="245"/>
      <c r="J6" s="242"/>
    </row>
    <row r="7" spans="1:10" ht="38.25" x14ac:dyDescent="0.2">
      <c r="A7" s="53"/>
      <c r="C7" s="32" t="s">
        <v>874</v>
      </c>
      <c r="E7" s="19">
        <v>5105</v>
      </c>
      <c r="F7" s="245" t="s">
        <v>881</v>
      </c>
      <c r="H7" s="4" t="s">
        <v>442</v>
      </c>
      <c r="J7" s="242" t="s">
        <v>440</v>
      </c>
    </row>
    <row r="8" spans="1:10" ht="38.25" x14ac:dyDescent="0.2">
      <c r="A8" s="53"/>
      <c r="C8" s="32" t="s">
        <v>875</v>
      </c>
      <c r="E8" s="19">
        <v>5105</v>
      </c>
      <c r="F8" s="245" t="s">
        <v>881</v>
      </c>
      <c r="H8" s="4" t="s">
        <v>442</v>
      </c>
      <c r="J8" s="242" t="s">
        <v>440</v>
      </c>
    </row>
    <row r="9" spans="1:10" ht="38.25" x14ac:dyDescent="0.2">
      <c r="A9" s="53"/>
      <c r="C9" s="32" t="s">
        <v>876</v>
      </c>
      <c r="E9" s="19">
        <v>5105</v>
      </c>
      <c r="F9" s="245" t="s">
        <v>881</v>
      </c>
      <c r="H9" s="4" t="s">
        <v>442</v>
      </c>
      <c r="J9" s="242" t="s">
        <v>440</v>
      </c>
    </row>
    <row r="10" spans="1:10" ht="38.25" x14ac:dyDescent="0.2">
      <c r="A10" s="53"/>
      <c r="C10" s="32" t="s">
        <v>877</v>
      </c>
      <c r="E10" s="19">
        <v>5105</v>
      </c>
      <c r="F10" s="245" t="s">
        <v>881</v>
      </c>
      <c r="H10" s="4" t="s">
        <v>442</v>
      </c>
      <c r="J10" s="242" t="s">
        <v>440</v>
      </c>
    </row>
    <row r="11" spans="1:10" ht="38.25" x14ac:dyDescent="0.2">
      <c r="A11" s="53"/>
      <c r="C11" s="32" t="s">
        <v>878</v>
      </c>
      <c r="E11" s="19">
        <v>5105</v>
      </c>
      <c r="F11" s="245" t="s">
        <v>881</v>
      </c>
      <c r="H11" s="4" t="s">
        <v>442</v>
      </c>
      <c r="J11" s="242" t="s">
        <v>440</v>
      </c>
    </row>
    <row r="12" spans="1:10" ht="38.25" x14ac:dyDescent="0.2">
      <c r="A12" s="53"/>
      <c r="C12" s="32" t="s">
        <v>880</v>
      </c>
      <c r="E12" s="19">
        <v>5105</v>
      </c>
      <c r="F12" s="245" t="s">
        <v>881</v>
      </c>
      <c r="J12" s="242"/>
    </row>
    <row r="13" spans="1:10" x14ac:dyDescent="0.2">
      <c r="A13" s="53"/>
      <c r="F13" s="245"/>
      <c r="J13" s="242"/>
    </row>
    <row r="14" spans="1:10" ht="38.25" x14ac:dyDescent="0.2">
      <c r="A14" s="53"/>
      <c r="C14" s="32" t="s">
        <v>874</v>
      </c>
      <c r="E14" s="19">
        <v>5110</v>
      </c>
      <c r="F14" s="245" t="s">
        <v>881</v>
      </c>
      <c r="H14" s="4" t="s">
        <v>442</v>
      </c>
      <c r="J14" s="242" t="s">
        <v>440</v>
      </c>
    </row>
    <row r="15" spans="1:10" ht="38.25" x14ac:dyDescent="0.2">
      <c r="A15" s="53"/>
      <c r="C15" s="32" t="s">
        <v>875</v>
      </c>
      <c r="E15" s="19">
        <v>5110</v>
      </c>
      <c r="F15" s="245" t="s">
        <v>881</v>
      </c>
      <c r="H15" s="4" t="s">
        <v>442</v>
      </c>
      <c r="J15" s="242" t="s">
        <v>440</v>
      </c>
    </row>
    <row r="16" spans="1:10" ht="38.25" x14ac:dyDescent="0.2">
      <c r="A16" s="53"/>
      <c r="C16" s="32" t="s">
        <v>876</v>
      </c>
      <c r="E16" s="19">
        <v>5110</v>
      </c>
      <c r="F16" s="245" t="s">
        <v>881</v>
      </c>
      <c r="H16" s="4" t="s">
        <v>442</v>
      </c>
      <c r="J16" s="242" t="s">
        <v>440</v>
      </c>
    </row>
    <row r="17" spans="1:10" ht="38.25" x14ac:dyDescent="0.2">
      <c r="A17" s="53"/>
      <c r="C17" s="32" t="s">
        <v>877</v>
      </c>
      <c r="E17" s="19">
        <v>5110</v>
      </c>
      <c r="F17" s="245" t="s">
        <v>881</v>
      </c>
      <c r="H17" s="4" t="s">
        <v>442</v>
      </c>
      <c r="J17" s="242" t="s">
        <v>440</v>
      </c>
    </row>
    <row r="18" spans="1:10" ht="38.25" x14ac:dyDescent="0.2">
      <c r="A18" s="53"/>
      <c r="C18" s="32" t="s">
        <v>878</v>
      </c>
      <c r="E18" s="19">
        <v>5110</v>
      </c>
      <c r="F18" s="245" t="s">
        <v>881</v>
      </c>
      <c r="H18" s="4" t="s">
        <v>442</v>
      </c>
      <c r="J18" s="242" t="s">
        <v>440</v>
      </c>
    </row>
    <row r="19" spans="1:10" ht="38.25" x14ac:dyDescent="0.2">
      <c r="A19" s="53"/>
      <c r="C19" s="32" t="s">
        <v>879</v>
      </c>
      <c r="E19" s="19">
        <v>5110</v>
      </c>
      <c r="F19" s="245" t="s">
        <v>881</v>
      </c>
      <c r="H19" s="4" t="s">
        <v>442</v>
      </c>
      <c r="J19" s="242" t="s">
        <v>440</v>
      </c>
    </row>
    <row r="20" spans="1:10" x14ac:dyDescent="0.2">
      <c r="A20" s="53"/>
      <c r="F20" s="245"/>
      <c r="J20" s="242"/>
    </row>
    <row r="21" spans="1:10" ht="25.5" x14ac:dyDescent="0.2">
      <c r="A21" s="53"/>
      <c r="C21" s="32" t="s">
        <v>882</v>
      </c>
      <c r="E21" s="19">
        <v>5115</v>
      </c>
      <c r="F21" s="245" t="s">
        <v>889</v>
      </c>
      <c r="H21" s="4" t="s">
        <v>442</v>
      </c>
      <c r="J21" s="242" t="s">
        <v>440</v>
      </c>
    </row>
    <row r="22" spans="1:10" ht="25.5" x14ac:dyDescent="0.2">
      <c r="A22" s="53"/>
      <c r="C22" s="32" t="s">
        <v>883</v>
      </c>
      <c r="E22" s="19">
        <v>5115</v>
      </c>
      <c r="F22" s="245" t="s">
        <v>889</v>
      </c>
      <c r="H22" s="4" t="s">
        <v>442</v>
      </c>
      <c r="J22" s="242" t="s">
        <v>440</v>
      </c>
    </row>
    <row r="23" spans="1:10" ht="25.5" x14ac:dyDescent="0.2">
      <c r="A23" s="53"/>
      <c r="C23" s="32" t="s">
        <v>884</v>
      </c>
      <c r="E23" s="19">
        <v>5115</v>
      </c>
      <c r="F23" s="245" t="s">
        <v>889</v>
      </c>
      <c r="H23" s="4" t="s">
        <v>442</v>
      </c>
      <c r="J23" s="242" t="s">
        <v>440</v>
      </c>
    </row>
    <row r="24" spans="1:10" ht="25.5" x14ac:dyDescent="0.2">
      <c r="A24" s="53"/>
      <c r="C24" s="32" t="s">
        <v>885</v>
      </c>
      <c r="E24" s="19">
        <v>5115</v>
      </c>
      <c r="F24" s="245" t="s">
        <v>889</v>
      </c>
      <c r="H24" s="4" t="s">
        <v>442</v>
      </c>
      <c r="J24" s="242" t="s">
        <v>440</v>
      </c>
    </row>
    <row r="25" spans="1:10" ht="25.5" x14ac:dyDescent="0.2">
      <c r="A25" s="53"/>
      <c r="C25" s="32" t="s">
        <v>886</v>
      </c>
      <c r="E25" s="19">
        <v>5116</v>
      </c>
      <c r="F25" s="245" t="s">
        <v>890</v>
      </c>
      <c r="H25" s="4" t="s">
        <v>442</v>
      </c>
      <c r="J25" s="242" t="s">
        <v>440</v>
      </c>
    </row>
    <row r="26" spans="1:10" ht="25.5" x14ac:dyDescent="0.2">
      <c r="A26" s="53"/>
      <c r="C26" s="32" t="s">
        <v>887</v>
      </c>
      <c r="E26" s="19">
        <v>5116</v>
      </c>
      <c r="F26" s="245" t="s">
        <v>890</v>
      </c>
      <c r="H26" s="4" t="s">
        <v>442</v>
      </c>
      <c r="J26" s="242" t="s">
        <v>440</v>
      </c>
    </row>
    <row r="27" spans="1:10" ht="25.5" x14ac:dyDescent="0.2">
      <c r="A27" s="53"/>
      <c r="C27" s="32" t="s">
        <v>888</v>
      </c>
      <c r="E27" s="19">
        <v>5116</v>
      </c>
      <c r="F27" s="245" t="s">
        <v>890</v>
      </c>
      <c r="H27" s="4" t="s">
        <v>442</v>
      </c>
      <c r="J27" s="242" t="s">
        <v>440</v>
      </c>
    </row>
    <row r="28" spans="1:10" ht="25.5" x14ac:dyDescent="0.2">
      <c r="A28" s="53"/>
      <c r="C28" s="32" t="s">
        <v>443</v>
      </c>
      <c r="E28" s="19">
        <v>5117</v>
      </c>
      <c r="F28" s="245" t="s">
        <v>443</v>
      </c>
      <c r="H28" s="4" t="s">
        <v>442</v>
      </c>
      <c r="J28" s="242" t="s">
        <v>440</v>
      </c>
    </row>
    <row r="29" spans="1:10" x14ac:dyDescent="0.2">
      <c r="A29" s="53"/>
      <c r="B29" s="5" t="s">
        <v>891</v>
      </c>
      <c r="F29" s="245"/>
      <c r="J29" s="242"/>
    </row>
    <row r="30" spans="1:10" x14ac:dyDescent="0.2">
      <c r="A30" s="53"/>
      <c r="F30" s="245"/>
      <c r="J30" s="242"/>
    </row>
    <row r="31" spans="1:10" x14ac:dyDescent="0.2">
      <c r="A31" s="53"/>
      <c r="B31" s="5" t="s">
        <v>444</v>
      </c>
      <c r="F31" s="245"/>
      <c r="J31" s="242"/>
    </row>
    <row r="32" spans="1:10" ht="25.5" x14ac:dyDescent="0.2">
      <c r="A32" s="53"/>
      <c r="C32" s="32" t="s">
        <v>892</v>
      </c>
      <c r="E32" s="19">
        <v>5125</v>
      </c>
      <c r="F32" s="245" t="s">
        <v>902</v>
      </c>
      <c r="H32" s="4" t="s">
        <v>444</v>
      </c>
      <c r="J32" s="242" t="s">
        <v>440</v>
      </c>
    </row>
    <row r="33" spans="1:10" ht="25.5" x14ac:dyDescent="0.2">
      <c r="A33" s="53"/>
      <c r="C33" s="32" t="s">
        <v>893</v>
      </c>
      <c r="E33" s="19">
        <v>5125</v>
      </c>
      <c r="F33" s="245" t="s">
        <v>902</v>
      </c>
      <c r="H33" s="4" t="s">
        <v>444</v>
      </c>
      <c r="J33" s="242" t="s">
        <v>440</v>
      </c>
    </row>
    <row r="34" spans="1:10" ht="25.5" x14ac:dyDescent="0.2">
      <c r="A34" s="53"/>
      <c r="C34" s="32" t="s">
        <v>894</v>
      </c>
      <c r="E34" s="19">
        <v>5125</v>
      </c>
      <c r="F34" s="245" t="s">
        <v>902</v>
      </c>
      <c r="H34" s="4" t="s">
        <v>444</v>
      </c>
      <c r="J34" s="242" t="s">
        <v>440</v>
      </c>
    </row>
    <row r="35" spans="1:10" ht="25.5" x14ac:dyDescent="0.2">
      <c r="A35" s="53"/>
      <c r="C35" s="32" t="s">
        <v>895</v>
      </c>
      <c r="E35" s="19">
        <v>5125</v>
      </c>
      <c r="F35" s="245" t="s">
        <v>902</v>
      </c>
      <c r="H35" s="4" t="s">
        <v>444</v>
      </c>
      <c r="J35" s="242" t="s">
        <v>440</v>
      </c>
    </row>
    <row r="36" spans="1:10" ht="25.5" x14ac:dyDescent="0.2">
      <c r="A36" s="53"/>
      <c r="C36" s="32" t="s">
        <v>896</v>
      </c>
      <c r="E36" s="19">
        <v>5127</v>
      </c>
      <c r="F36" s="245" t="s">
        <v>903</v>
      </c>
      <c r="H36" s="4" t="s">
        <v>444</v>
      </c>
      <c r="J36" s="242" t="s">
        <v>440</v>
      </c>
    </row>
    <row r="37" spans="1:10" ht="25.5" x14ac:dyDescent="0.2">
      <c r="A37" s="53"/>
      <c r="C37" s="32" t="s">
        <v>897</v>
      </c>
      <c r="E37" s="19">
        <v>5127</v>
      </c>
      <c r="F37" s="245" t="s">
        <v>903</v>
      </c>
      <c r="H37" s="4" t="s">
        <v>444</v>
      </c>
      <c r="J37" s="242" t="s">
        <v>440</v>
      </c>
    </row>
    <row r="38" spans="1:10" ht="25.5" x14ac:dyDescent="0.2">
      <c r="A38" s="53"/>
      <c r="C38" s="32" t="s">
        <v>898</v>
      </c>
      <c r="E38" s="19">
        <v>5127</v>
      </c>
      <c r="F38" s="245" t="s">
        <v>903</v>
      </c>
      <c r="H38" s="4" t="s">
        <v>444</v>
      </c>
      <c r="J38" s="242" t="s">
        <v>440</v>
      </c>
    </row>
    <row r="39" spans="1:10" ht="25.5" x14ac:dyDescent="0.2">
      <c r="A39" s="53"/>
      <c r="C39" s="32" t="s">
        <v>899</v>
      </c>
      <c r="E39" s="19">
        <v>5130</v>
      </c>
      <c r="F39" s="245" t="s">
        <v>988</v>
      </c>
      <c r="H39" s="4" t="s">
        <v>444</v>
      </c>
      <c r="J39" s="242" t="s">
        <v>440</v>
      </c>
    </row>
    <row r="40" spans="1:10" ht="25.5" x14ac:dyDescent="0.2">
      <c r="A40" s="53"/>
      <c r="C40" s="32" t="s">
        <v>900</v>
      </c>
      <c r="E40" s="19">
        <v>5130</v>
      </c>
      <c r="F40" s="245" t="s">
        <v>988</v>
      </c>
      <c r="H40" s="4" t="s">
        <v>444</v>
      </c>
      <c r="J40" s="242" t="s">
        <v>440</v>
      </c>
    </row>
    <row r="41" spans="1:10" ht="25.5" x14ac:dyDescent="0.2">
      <c r="A41" s="53"/>
      <c r="C41" s="32" t="s">
        <v>901</v>
      </c>
      <c r="E41" s="19">
        <v>5130</v>
      </c>
      <c r="F41" s="245" t="s">
        <v>988</v>
      </c>
      <c r="H41" s="4" t="s">
        <v>444</v>
      </c>
      <c r="J41" s="242" t="s">
        <v>440</v>
      </c>
    </row>
    <row r="42" spans="1:10" x14ac:dyDescent="0.2">
      <c r="A42" s="53"/>
      <c r="F42" s="245"/>
      <c r="J42" s="242"/>
    </row>
    <row r="43" spans="1:10" x14ac:dyDescent="0.2">
      <c r="A43" s="53"/>
      <c r="B43" s="5" t="s">
        <v>445</v>
      </c>
      <c r="C43" s="4"/>
      <c r="F43" s="245"/>
      <c r="J43" s="242"/>
    </row>
    <row r="44" spans="1:10" ht="25.5" x14ac:dyDescent="0.2">
      <c r="A44" s="53"/>
      <c r="C44" s="32" t="s">
        <v>905</v>
      </c>
      <c r="E44" s="19">
        <v>5140</v>
      </c>
      <c r="F44" s="245" t="s">
        <v>921</v>
      </c>
      <c r="H44" s="4" t="s">
        <v>445</v>
      </c>
      <c r="J44" s="242" t="s">
        <v>440</v>
      </c>
    </row>
    <row r="45" spans="1:10" ht="25.5" x14ac:dyDescent="0.2">
      <c r="A45" s="53"/>
      <c r="C45" s="32" t="s">
        <v>906</v>
      </c>
      <c r="E45" s="19">
        <v>5140</v>
      </c>
      <c r="F45" s="245" t="s">
        <v>921</v>
      </c>
      <c r="H45" s="4" t="s">
        <v>445</v>
      </c>
      <c r="J45" s="242" t="s">
        <v>440</v>
      </c>
    </row>
    <row r="46" spans="1:10" ht="25.5" x14ac:dyDescent="0.2">
      <c r="A46" s="53"/>
      <c r="C46" s="32" t="s">
        <v>907</v>
      </c>
      <c r="E46" s="19">
        <v>5140</v>
      </c>
      <c r="F46" s="245" t="s">
        <v>921</v>
      </c>
      <c r="H46" s="4" t="s">
        <v>445</v>
      </c>
      <c r="J46" s="242" t="s">
        <v>440</v>
      </c>
    </row>
    <row r="47" spans="1:10" ht="25.5" x14ac:dyDescent="0.2">
      <c r="A47" s="53"/>
      <c r="C47" s="32" t="s">
        <v>908</v>
      </c>
      <c r="E47" s="19">
        <v>5145</v>
      </c>
      <c r="F47" s="245" t="s">
        <v>446</v>
      </c>
      <c r="H47" s="4" t="s">
        <v>445</v>
      </c>
      <c r="J47" s="242" t="s">
        <v>440</v>
      </c>
    </row>
    <row r="48" spans="1:10" ht="25.5" x14ac:dyDescent="0.2">
      <c r="A48" s="53"/>
      <c r="C48" s="32" t="s">
        <v>909</v>
      </c>
      <c r="E48" s="19">
        <v>5146</v>
      </c>
      <c r="F48" s="245" t="s">
        <v>446</v>
      </c>
      <c r="H48" s="4" t="s">
        <v>445</v>
      </c>
      <c r="J48" s="242" t="s">
        <v>440</v>
      </c>
    </row>
    <row r="49" spans="1:10" ht="25.5" x14ac:dyDescent="0.2">
      <c r="A49" s="53"/>
      <c r="C49" s="32" t="s">
        <v>910</v>
      </c>
      <c r="E49" s="19">
        <v>5147</v>
      </c>
      <c r="F49" s="246" t="s">
        <v>446</v>
      </c>
      <c r="H49" s="4" t="s">
        <v>445</v>
      </c>
      <c r="J49" s="242" t="s">
        <v>440</v>
      </c>
    </row>
    <row r="50" spans="1:10" ht="25.5" x14ac:dyDescent="0.2">
      <c r="A50" s="53"/>
      <c r="C50" s="32" t="s">
        <v>911</v>
      </c>
      <c r="E50" s="19">
        <v>5150</v>
      </c>
      <c r="F50" s="246" t="s">
        <v>783</v>
      </c>
      <c r="H50" s="4" t="s">
        <v>445</v>
      </c>
      <c r="J50" s="242" t="s">
        <v>440</v>
      </c>
    </row>
    <row r="51" spans="1:10" ht="25.5" x14ac:dyDescent="0.2">
      <c r="A51" s="53"/>
      <c r="C51" s="32" t="s">
        <v>912</v>
      </c>
      <c r="E51" s="19">
        <v>5150</v>
      </c>
      <c r="F51" s="246" t="s">
        <v>783</v>
      </c>
      <c r="H51" s="4" t="s">
        <v>445</v>
      </c>
      <c r="J51" s="242" t="s">
        <v>440</v>
      </c>
    </row>
    <row r="52" spans="1:10" ht="25.5" x14ac:dyDescent="0.2">
      <c r="A52" s="53"/>
      <c r="C52" s="32" t="s">
        <v>913</v>
      </c>
      <c r="E52" s="19">
        <v>5150</v>
      </c>
      <c r="F52" s="192" t="s">
        <v>783</v>
      </c>
      <c r="H52" s="4" t="s">
        <v>445</v>
      </c>
      <c r="J52" s="242" t="s">
        <v>440</v>
      </c>
    </row>
    <row r="53" spans="1:10" ht="25.5" x14ac:dyDescent="0.2">
      <c r="A53" s="53"/>
      <c r="C53" s="32" t="s">
        <v>914</v>
      </c>
      <c r="E53" s="19">
        <v>5155</v>
      </c>
      <c r="F53" s="192" t="s">
        <v>784</v>
      </c>
      <c r="H53" s="4" t="s">
        <v>445</v>
      </c>
      <c r="J53" s="242" t="s">
        <v>440</v>
      </c>
    </row>
    <row r="54" spans="1:10" ht="25.5" x14ac:dyDescent="0.2">
      <c r="A54" s="53"/>
      <c r="C54" s="32" t="s">
        <v>915</v>
      </c>
      <c r="E54" s="19">
        <v>5155</v>
      </c>
      <c r="F54" s="192" t="s">
        <v>784</v>
      </c>
      <c r="H54" s="4" t="s">
        <v>445</v>
      </c>
      <c r="J54" s="242" t="s">
        <v>440</v>
      </c>
    </row>
    <row r="55" spans="1:10" ht="25.5" x14ac:dyDescent="0.2">
      <c r="A55" s="53"/>
      <c r="C55" s="32" t="s">
        <v>916</v>
      </c>
      <c r="E55" s="19">
        <v>5155</v>
      </c>
      <c r="F55" s="192" t="s">
        <v>784</v>
      </c>
      <c r="H55" s="4" t="s">
        <v>445</v>
      </c>
      <c r="J55" s="242" t="s">
        <v>440</v>
      </c>
    </row>
    <row r="56" spans="1:10" ht="25.5" x14ac:dyDescent="0.2">
      <c r="A56" s="53"/>
      <c r="C56" s="32" t="s">
        <v>917</v>
      </c>
      <c r="E56" s="19">
        <v>5160</v>
      </c>
      <c r="F56" s="192" t="s">
        <v>922</v>
      </c>
      <c r="H56" s="4" t="s">
        <v>445</v>
      </c>
      <c r="J56" s="242" t="s">
        <v>440</v>
      </c>
    </row>
    <row r="57" spans="1:10" ht="25.5" x14ac:dyDescent="0.2">
      <c r="A57" s="53"/>
      <c r="C57" s="32" t="s">
        <v>918</v>
      </c>
      <c r="E57" s="19">
        <v>5160</v>
      </c>
      <c r="F57" s="192" t="s">
        <v>922</v>
      </c>
      <c r="H57" s="4" t="s">
        <v>445</v>
      </c>
      <c r="J57" s="242" t="s">
        <v>440</v>
      </c>
    </row>
    <row r="58" spans="1:10" ht="25.5" x14ac:dyDescent="0.2">
      <c r="A58" s="53"/>
      <c r="C58" s="32" t="s">
        <v>919</v>
      </c>
      <c r="E58" s="19">
        <v>5160</v>
      </c>
      <c r="F58" s="192" t="s">
        <v>922</v>
      </c>
      <c r="H58" s="4" t="s">
        <v>445</v>
      </c>
      <c r="J58" s="242" t="s">
        <v>440</v>
      </c>
    </row>
    <row r="59" spans="1:10" ht="25.5" x14ac:dyDescent="0.2">
      <c r="A59" s="53"/>
      <c r="C59" s="32" t="s">
        <v>920</v>
      </c>
      <c r="E59" s="19">
        <v>5160</v>
      </c>
      <c r="F59" s="192" t="s">
        <v>922</v>
      </c>
      <c r="H59" s="4" t="s">
        <v>445</v>
      </c>
      <c r="J59" s="242" t="s">
        <v>440</v>
      </c>
    </row>
    <row r="60" spans="1:10" ht="25.5" customHeight="1" x14ac:dyDescent="0.2">
      <c r="A60" s="211" t="s">
        <v>447</v>
      </c>
      <c r="B60" s="212"/>
      <c r="C60" s="213"/>
      <c r="E60" s="19">
        <v>5195</v>
      </c>
      <c r="F60" s="193" t="s">
        <v>447</v>
      </c>
      <c r="H60" s="247" t="s">
        <v>447</v>
      </c>
      <c r="J60" s="242"/>
    </row>
    <row r="61" spans="1:10" x14ac:dyDescent="0.2">
      <c r="A61" s="53"/>
      <c r="F61" s="78"/>
      <c r="J61" s="242"/>
    </row>
    <row r="62" spans="1:10" x14ac:dyDescent="0.2">
      <c r="A62" s="53" t="s">
        <v>448</v>
      </c>
      <c r="F62" s="78"/>
      <c r="H62" s="5" t="s">
        <v>449</v>
      </c>
      <c r="J62" s="242"/>
    </row>
    <row r="63" spans="1:10" ht="51.75" customHeight="1" x14ac:dyDescent="0.2">
      <c r="A63" s="53"/>
      <c r="B63" s="214" t="s">
        <v>450</v>
      </c>
      <c r="C63" s="215"/>
      <c r="F63" s="78"/>
      <c r="H63" s="5"/>
      <c r="J63" s="242"/>
    </row>
    <row r="64" spans="1:10" x14ac:dyDescent="0.2">
      <c r="A64" s="53"/>
      <c r="C64" s="32" t="s">
        <v>451</v>
      </c>
      <c r="E64" s="19">
        <v>5205</v>
      </c>
      <c r="F64" s="191" t="s">
        <v>923</v>
      </c>
      <c r="H64" s="4" t="s">
        <v>458</v>
      </c>
      <c r="J64" s="242" t="s">
        <v>449</v>
      </c>
    </row>
    <row r="65" spans="1:10" x14ac:dyDescent="0.2">
      <c r="A65" s="53"/>
      <c r="C65" s="32" t="s">
        <v>452</v>
      </c>
      <c r="E65" s="19">
        <v>5205</v>
      </c>
      <c r="F65" s="191" t="s">
        <v>923</v>
      </c>
      <c r="H65" s="4" t="s">
        <v>458</v>
      </c>
      <c r="J65" s="242" t="s">
        <v>449</v>
      </c>
    </row>
    <row r="66" spans="1:10" x14ac:dyDescent="0.2">
      <c r="A66" s="53"/>
      <c r="C66" s="32" t="s">
        <v>453</v>
      </c>
      <c r="E66" s="19">
        <v>5205</v>
      </c>
      <c r="F66" s="191" t="s">
        <v>923</v>
      </c>
      <c r="H66" s="4" t="s">
        <v>458</v>
      </c>
      <c r="J66" s="242" t="s">
        <v>449</v>
      </c>
    </row>
    <row r="67" spans="1:10" x14ac:dyDescent="0.2">
      <c r="A67" s="53"/>
      <c r="C67" s="61" t="s">
        <v>454</v>
      </c>
      <c r="F67" s="191"/>
      <c r="J67" s="242"/>
    </row>
    <row r="68" spans="1:10" x14ac:dyDescent="0.2">
      <c r="A68" s="53"/>
      <c r="C68" s="61"/>
      <c r="F68" s="191"/>
      <c r="J68" s="242"/>
    </row>
    <row r="69" spans="1:10" x14ac:dyDescent="0.2">
      <c r="A69" s="53"/>
      <c r="B69" s="5" t="s">
        <v>455</v>
      </c>
      <c r="C69" s="75"/>
      <c r="F69" s="191"/>
      <c r="J69" s="242"/>
    </row>
    <row r="70" spans="1:10" x14ac:dyDescent="0.2">
      <c r="A70" s="53"/>
      <c r="C70" s="61" t="s">
        <v>456</v>
      </c>
      <c r="E70" s="19">
        <v>5205</v>
      </c>
      <c r="F70" s="2" t="s">
        <v>457</v>
      </c>
      <c r="H70" s="4" t="s">
        <v>458</v>
      </c>
      <c r="J70" s="242" t="s">
        <v>449</v>
      </c>
    </row>
    <row r="71" spans="1:10" x14ac:dyDescent="0.2">
      <c r="A71" s="53"/>
      <c r="C71" s="32" t="s">
        <v>459</v>
      </c>
      <c r="E71" s="19">
        <v>5205</v>
      </c>
      <c r="F71" s="2" t="s">
        <v>457</v>
      </c>
      <c r="H71" s="4" t="s">
        <v>458</v>
      </c>
      <c r="J71" s="242" t="s">
        <v>449</v>
      </c>
    </row>
    <row r="72" spans="1:10" x14ac:dyDescent="0.2">
      <c r="A72" s="53"/>
      <c r="C72" s="32" t="s">
        <v>460</v>
      </c>
      <c r="E72" s="19">
        <v>5205</v>
      </c>
      <c r="F72" s="2" t="s">
        <v>457</v>
      </c>
      <c r="H72" s="4" t="s">
        <v>458</v>
      </c>
      <c r="J72" s="242" t="s">
        <v>449</v>
      </c>
    </row>
    <row r="73" spans="1:10" x14ac:dyDescent="0.2">
      <c r="A73" s="53"/>
      <c r="C73" s="32" t="s">
        <v>461</v>
      </c>
      <c r="E73" s="19">
        <v>5205</v>
      </c>
      <c r="F73" s="2" t="s">
        <v>457</v>
      </c>
      <c r="H73" s="4" t="s">
        <v>458</v>
      </c>
      <c r="J73" s="242" t="s">
        <v>449</v>
      </c>
    </row>
    <row r="74" spans="1:10" x14ac:dyDescent="0.2">
      <c r="A74" s="53"/>
      <c r="B74" s="23"/>
      <c r="C74" s="32" t="s">
        <v>462</v>
      </c>
      <c r="E74" s="19">
        <v>5205</v>
      </c>
      <c r="F74" s="2" t="s">
        <v>457</v>
      </c>
      <c r="H74" s="4" t="s">
        <v>458</v>
      </c>
      <c r="J74" s="242" t="s">
        <v>449</v>
      </c>
    </row>
    <row r="75" spans="1:10" x14ac:dyDescent="0.2">
      <c r="A75" s="53"/>
      <c r="B75" s="23"/>
      <c r="C75" s="32" t="s">
        <v>463</v>
      </c>
      <c r="D75" s="28"/>
      <c r="E75" s="19">
        <v>5205</v>
      </c>
      <c r="F75" s="2" t="s">
        <v>457</v>
      </c>
      <c r="H75" s="4" t="s">
        <v>458</v>
      </c>
      <c r="J75" s="242" t="s">
        <v>449</v>
      </c>
    </row>
    <row r="76" spans="1:10" x14ac:dyDescent="0.2">
      <c r="A76" s="53"/>
      <c r="B76" s="23"/>
      <c r="C76" s="32" t="s">
        <v>464</v>
      </c>
      <c r="D76" s="28"/>
      <c r="E76" s="19">
        <v>5205</v>
      </c>
      <c r="F76" s="2" t="s">
        <v>457</v>
      </c>
      <c r="H76" s="4" t="s">
        <v>458</v>
      </c>
      <c r="J76" s="242" t="s">
        <v>449</v>
      </c>
    </row>
    <row r="77" spans="1:10" x14ac:dyDescent="0.2">
      <c r="A77" s="53"/>
      <c r="B77" s="23"/>
      <c r="C77" s="32" t="s">
        <v>465</v>
      </c>
      <c r="D77" s="28"/>
      <c r="E77" s="19">
        <v>5205</v>
      </c>
      <c r="F77" s="2" t="s">
        <v>457</v>
      </c>
      <c r="H77" s="4" t="s">
        <v>458</v>
      </c>
      <c r="J77" s="242" t="s">
        <v>449</v>
      </c>
    </row>
    <row r="78" spans="1:10" ht="25.5" x14ac:dyDescent="0.2">
      <c r="A78" s="53"/>
      <c r="B78" s="23"/>
      <c r="C78" s="32" t="s">
        <v>466</v>
      </c>
      <c r="D78" s="28"/>
      <c r="E78" s="19">
        <v>5205</v>
      </c>
      <c r="F78" s="2" t="s">
        <v>457</v>
      </c>
      <c r="H78" s="4" t="s">
        <v>458</v>
      </c>
      <c r="J78" s="242" t="s">
        <v>449</v>
      </c>
    </row>
    <row r="79" spans="1:10" x14ac:dyDescent="0.2">
      <c r="A79" s="53"/>
      <c r="B79" s="23"/>
      <c r="C79" s="61" t="s">
        <v>467</v>
      </c>
      <c r="D79" s="28"/>
      <c r="E79" s="19">
        <v>5205</v>
      </c>
      <c r="F79" s="2" t="s">
        <v>457</v>
      </c>
      <c r="H79" s="4" t="s">
        <v>458</v>
      </c>
      <c r="J79" s="242" t="s">
        <v>449</v>
      </c>
    </row>
    <row r="80" spans="1:10" x14ac:dyDescent="0.2">
      <c r="A80" s="53"/>
      <c r="B80" s="5" t="s">
        <v>468</v>
      </c>
      <c r="F80" s="78"/>
      <c r="J80" s="242"/>
    </row>
    <row r="81" spans="1:10" x14ac:dyDescent="0.2">
      <c r="A81" s="53"/>
      <c r="F81" s="78"/>
      <c r="J81" s="242"/>
    </row>
    <row r="82" spans="1:10" x14ac:dyDescent="0.2">
      <c r="A82" s="53"/>
      <c r="B82" s="5" t="s">
        <v>469</v>
      </c>
      <c r="F82" s="78"/>
      <c r="J82" s="242"/>
    </row>
    <row r="83" spans="1:10" x14ac:dyDescent="0.2">
      <c r="A83" s="53"/>
      <c r="C83" s="61" t="s">
        <v>470</v>
      </c>
      <c r="E83" s="19">
        <v>5210</v>
      </c>
      <c r="F83" s="2" t="s">
        <v>471</v>
      </c>
      <c r="H83" s="4" t="s">
        <v>458</v>
      </c>
      <c r="J83" s="242" t="s">
        <v>449</v>
      </c>
    </row>
    <row r="84" spans="1:10" x14ac:dyDescent="0.2">
      <c r="A84" s="53"/>
      <c r="C84" s="32" t="s">
        <v>472</v>
      </c>
      <c r="E84" s="19">
        <v>5210</v>
      </c>
      <c r="F84" s="2" t="s">
        <v>471</v>
      </c>
      <c r="H84" s="4" t="s">
        <v>458</v>
      </c>
      <c r="J84" s="242" t="s">
        <v>449</v>
      </c>
    </row>
    <row r="85" spans="1:10" x14ac:dyDescent="0.2">
      <c r="A85" s="53"/>
      <c r="C85" s="32" t="s">
        <v>473</v>
      </c>
      <c r="E85" s="19">
        <v>5210</v>
      </c>
      <c r="F85" s="2" t="s">
        <v>471</v>
      </c>
      <c r="H85" s="4" t="s">
        <v>458</v>
      </c>
      <c r="J85" s="242" t="s">
        <v>449</v>
      </c>
    </row>
    <row r="86" spans="1:10" ht="25.5" x14ac:dyDescent="0.2">
      <c r="A86" s="53"/>
      <c r="B86" s="23"/>
      <c r="C86" s="32" t="s">
        <v>474</v>
      </c>
      <c r="D86" s="28"/>
      <c r="E86" s="19">
        <v>5210</v>
      </c>
      <c r="F86" s="2" t="s">
        <v>471</v>
      </c>
      <c r="H86" s="4" t="s">
        <v>458</v>
      </c>
      <c r="J86" s="242" t="s">
        <v>449</v>
      </c>
    </row>
    <row r="87" spans="1:10" x14ac:dyDescent="0.2">
      <c r="A87" s="53"/>
      <c r="B87" s="23"/>
      <c r="C87" s="61" t="s">
        <v>467</v>
      </c>
      <c r="D87" s="28"/>
      <c r="E87" s="19">
        <v>5210</v>
      </c>
      <c r="F87" s="2" t="s">
        <v>471</v>
      </c>
      <c r="H87" s="4" t="s">
        <v>458</v>
      </c>
      <c r="J87" s="242" t="s">
        <v>449</v>
      </c>
    </row>
    <row r="88" spans="1:10" x14ac:dyDescent="0.2">
      <c r="A88" s="53"/>
      <c r="B88" s="5" t="s">
        <v>475</v>
      </c>
      <c r="F88" s="78"/>
      <c r="J88" s="242" t="s">
        <v>449</v>
      </c>
    </row>
    <row r="89" spans="1:10" x14ac:dyDescent="0.2">
      <c r="A89" s="53"/>
      <c r="F89" s="78"/>
      <c r="J89" s="242" t="s">
        <v>449</v>
      </c>
    </row>
    <row r="90" spans="1:10" x14ac:dyDescent="0.2">
      <c r="A90" s="53"/>
      <c r="B90" s="5" t="s">
        <v>476</v>
      </c>
      <c r="F90" s="78"/>
      <c r="J90" s="242" t="s">
        <v>449</v>
      </c>
    </row>
    <row r="91" spans="1:10" x14ac:dyDescent="0.2">
      <c r="A91" s="53"/>
      <c r="C91" s="32" t="s">
        <v>477</v>
      </c>
      <c r="E91" s="19">
        <v>5215</v>
      </c>
      <c r="F91" s="2" t="s">
        <v>478</v>
      </c>
      <c r="H91" s="4" t="s">
        <v>476</v>
      </c>
      <c r="J91" s="242" t="s">
        <v>449</v>
      </c>
    </row>
    <row r="92" spans="1:10" x14ac:dyDescent="0.2">
      <c r="A92" s="53"/>
      <c r="C92" s="32" t="s">
        <v>479</v>
      </c>
      <c r="E92" s="19">
        <v>5215</v>
      </c>
      <c r="F92" s="2" t="s">
        <v>478</v>
      </c>
      <c r="H92" s="4" t="s">
        <v>476</v>
      </c>
      <c r="J92" s="242" t="s">
        <v>449</v>
      </c>
    </row>
    <row r="93" spans="1:10" x14ac:dyDescent="0.2">
      <c r="A93" s="53"/>
      <c r="C93" s="32" t="s">
        <v>480</v>
      </c>
      <c r="E93" s="19">
        <v>5215</v>
      </c>
      <c r="F93" s="2" t="s">
        <v>478</v>
      </c>
      <c r="H93" s="4" t="s">
        <v>476</v>
      </c>
      <c r="J93" s="242" t="s">
        <v>449</v>
      </c>
    </row>
    <row r="94" spans="1:10" x14ac:dyDescent="0.2">
      <c r="A94" s="53"/>
      <c r="C94" s="32" t="s">
        <v>481</v>
      </c>
      <c r="E94" s="19">
        <v>5215</v>
      </c>
      <c r="F94" s="2" t="s">
        <v>478</v>
      </c>
      <c r="H94" s="4" t="s">
        <v>476</v>
      </c>
      <c r="J94" s="242" t="s">
        <v>449</v>
      </c>
    </row>
    <row r="95" spans="1:10" x14ac:dyDescent="0.2">
      <c r="A95" s="53"/>
      <c r="C95" s="32" t="s">
        <v>482</v>
      </c>
      <c r="E95" s="19">
        <v>5215</v>
      </c>
      <c r="F95" s="2" t="s">
        <v>478</v>
      </c>
      <c r="H95" s="4" t="s">
        <v>476</v>
      </c>
      <c r="J95" s="242" t="s">
        <v>449</v>
      </c>
    </row>
    <row r="96" spans="1:10" x14ac:dyDescent="0.2">
      <c r="A96" s="53"/>
      <c r="C96" s="32" t="s">
        <v>483</v>
      </c>
      <c r="E96" s="19">
        <v>5215</v>
      </c>
      <c r="F96" s="2" t="s">
        <v>478</v>
      </c>
      <c r="H96" s="4" t="s">
        <v>476</v>
      </c>
      <c r="J96" s="242" t="s">
        <v>449</v>
      </c>
    </row>
    <row r="97" spans="1:10" x14ac:dyDescent="0.2">
      <c r="A97" s="53"/>
      <c r="C97" s="32" t="s">
        <v>484</v>
      </c>
      <c r="E97" s="19">
        <v>5215</v>
      </c>
      <c r="F97" s="2" t="s">
        <v>478</v>
      </c>
      <c r="H97" s="4" t="s">
        <v>476</v>
      </c>
      <c r="J97" s="242" t="s">
        <v>449</v>
      </c>
    </row>
    <row r="98" spans="1:10" x14ac:dyDescent="0.2">
      <c r="A98" s="53"/>
      <c r="C98" s="32" t="s">
        <v>485</v>
      </c>
      <c r="E98" s="19">
        <v>5215</v>
      </c>
      <c r="F98" s="2" t="s">
        <v>478</v>
      </c>
      <c r="H98" s="4" t="s">
        <v>476</v>
      </c>
      <c r="J98" s="242" t="s">
        <v>449</v>
      </c>
    </row>
    <row r="99" spans="1:10" x14ac:dyDescent="0.2">
      <c r="A99" s="53"/>
      <c r="C99" s="32" t="s">
        <v>486</v>
      </c>
      <c r="E99" s="19">
        <v>5215</v>
      </c>
      <c r="F99" s="2" t="s">
        <v>478</v>
      </c>
      <c r="H99" s="4" t="s">
        <v>476</v>
      </c>
      <c r="J99" s="242" t="s">
        <v>449</v>
      </c>
    </row>
    <row r="100" spans="1:10" x14ac:dyDescent="0.2">
      <c r="A100" s="53"/>
      <c r="C100" s="61" t="s">
        <v>487</v>
      </c>
      <c r="E100" s="19">
        <v>5215</v>
      </c>
      <c r="F100" s="2" t="s">
        <v>478</v>
      </c>
      <c r="H100" s="4" t="s">
        <v>476</v>
      </c>
      <c r="J100" s="242" t="s">
        <v>449</v>
      </c>
    </row>
    <row r="101" spans="1:10" x14ac:dyDescent="0.2">
      <c r="A101" s="53"/>
      <c r="B101" s="5" t="s">
        <v>488</v>
      </c>
      <c r="F101" s="2"/>
      <c r="J101" s="242"/>
    </row>
    <row r="102" spans="1:10" x14ac:dyDescent="0.2">
      <c r="A102" s="53"/>
      <c r="F102" s="2"/>
      <c r="J102" s="242"/>
    </row>
    <row r="103" spans="1:10" x14ac:dyDescent="0.2">
      <c r="A103" s="53"/>
      <c r="B103" s="5" t="s">
        <v>489</v>
      </c>
      <c r="F103" s="2"/>
      <c r="J103" s="242"/>
    </row>
    <row r="104" spans="1:10" x14ac:dyDescent="0.2">
      <c r="A104" s="53"/>
      <c r="C104" s="32" t="s">
        <v>490</v>
      </c>
      <c r="E104" s="19">
        <v>5215</v>
      </c>
      <c r="F104" s="2" t="s">
        <v>478</v>
      </c>
      <c r="H104" s="4" t="s">
        <v>489</v>
      </c>
      <c r="J104" s="242" t="s">
        <v>449</v>
      </c>
    </row>
    <row r="105" spans="1:10" x14ac:dyDescent="0.2">
      <c r="A105" s="53"/>
      <c r="C105" s="32" t="s">
        <v>491</v>
      </c>
      <c r="E105" s="19">
        <v>5215</v>
      </c>
      <c r="F105" s="2" t="s">
        <v>478</v>
      </c>
      <c r="H105" s="4" t="s">
        <v>489</v>
      </c>
      <c r="J105" s="242" t="s">
        <v>449</v>
      </c>
    </row>
    <row r="106" spans="1:10" x14ac:dyDescent="0.2">
      <c r="A106" s="53"/>
      <c r="C106" s="32" t="s">
        <v>480</v>
      </c>
      <c r="E106" s="19">
        <v>5215</v>
      </c>
      <c r="F106" s="2" t="s">
        <v>478</v>
      </c>
      <c r="H106" s="4" t="s">
        <v>489</v>
      </c>
      <c r="J106" s="242" t="s">
        <v>449</v>
      </c>
    </row>
    <row r="107" spans="1:10" x14ac:dyDescent="0.2">
      <c r="A107" s="53"/>
      <c r="C107" s="32" t="s">
        <v>482</v>
      </c>
      <c r="E107" s="19">
        <v>5215</v>
      </c>
      <c r="F107" s="2" t="s">
        <v>478</v>
      </c>
      <c r="H107" s="4" t="s">
        <v>489</v>
      </c>
      <c r="J107" s="242" t="s">
        <v>449</v>
      </c>
    </row>
    <row r="108" spans="1:10" x14ac:dyDescent="0.2">
      <c r="A108" s="53"/>
      <c r="C108" s="32" t="s">
        <v>483</v>
      </c>
      <c r="E108" s="19">
        <v>5215</v>
      </c>
      <c r="F108" s="2" t="s">
        <v>478</v>
      </c>
      <c r="H108" s="4" t="s">
        <v>489</v>
      </c>
      <c r="J108" s="242" t="s">
        <v>449</v>
      </c>
    </row>
    <row r="109" spans="1:10" x14ac:dyDescent="0.2">
      <c r="A109" s="53"/>
      <c r="C109" s="32" t="s">
        <v>484</v>
      </c>
      <c r="E109" s="19">
        <v>5215</v>
      </c>
      <c r="F109" s="2" t="s">
        <v>478</v>
      </c>
      <c r="H109" s="4" t="s">
        <v>489</v>
      </c>
      <c r="J109" s="242" t="s">
        <v>449</v>
      </c>
    </row>
    <row r="110" spans="1:10" x14ac:dyDescent="0.2">
      <c r="A110" s="53"/>
      <c r="C110" s="61" t="s">
        <v>492</v>
      </c>
      <c r="E110" s="19">
        <v>5215</v>
      </c>
      <c r="F110" s="2" t="s">
        <v>478</v>
      </c>
      <c r="H110" s="4" t="s">
        <v>489</v>
      </c>
      <c r="J110" s="242" t="s">
        <v>449</v>
      </c>
    </row>
    <row r="111" spans="1:10" x14ac:dyDescent="0.2">
      <c r="A111" s="53"/>
      <c r="B111" s="5" t="s">
        <v>493</v>
      </c>
      <c r="F111" s="78"/>
      <c r="J111" s="242"/>
    </row>
    <row r="112" spans="1:10" x14ac:dyDescent="0.2">
      <c r="A112" s="53"/>
      <c r="F112" s="78"/>
      <c r="J112" s="242"/>
    </row>
    <row r="113" spans="1:10" x14ac:dyDescent="0.2">
      <c r="A113" s="53"/>
      <c r="B113" s="5" t="s">
        <v>494</v>
      </c>
      <c r="F113" s="78"/>
      <c r="J113" s="242"/>
    </row>
    <row r="114" spans="1:10" x14ac:dyDescent="0.2">
      <c r="A114" s="53"/>
      <c r="C114" s="32" t="s">
        <v>495</v>
      </c>
      <c r="E114" s="19">
        <v>5225</v>
      </c>
      <c r="F114" s="2" t="s">
        <v>496</v>
      </c>
      <c r="H114" s="32" t="s">
        <v>497</v>
      </c>
      <c r="J114" s="242" t="s">
        <v>449</v>
      </c>
    </row>
    <row r="115" spans="1:10" x14ac:dyDescent="0.2">
      <c r="A115" s="53"/>
      <c r="C115" s="32" t="s">
        <v>498</v>
      </c>
      <c r="E115" s="19">
        <v>5225</v>
      </c>
      <c r="F115" s="2" t="s">
        <v>496</v>
      </c>
      <c r="H115" s="32" t="s">
        <v>497</v>
      </c>
      <c r="J115" s="242" t="s">
        <v>449</v>
      </c>
    </row>
    <row r="116" spans="1:10" x14ac:dyDescent="0.2">
      <c r="A116" s="53"/>
      <c r="C116" s="32" t="s">
        <v>499</v>
      </c>
      <c r="E116" s="19">
        <v>5225</v>
      </c>
      <c r="F116" s="2" t="s">
        <v>496</v>
      </c>
      <c r="H116" s="32" t="s">
        <v>497</v>
      </c>
      <c r="J116" s="242" t="s">
        <v>449</v>
      </c>
    </row>
    <row r="117" spans="1:10" x14ac:dyDescent="0.2">
      <c r="A117" s="53"/>
      <c r="B117" s="5" t="s">
        <v>500</v>
      </c>
      <c r="F117" s="78"/>
      <c r="J117" s="242"/>
    </row>
    <row r="118" spans="1:10" x14ac:dyDescent="0.2">
      <c r="A118" s="53"/>
      <c r="B118" s="5"/>
      <c r="F118" s="78"/>
      <c r="J118" s="242"/>
    </row>
    <row r="119" spans="1:10" x14ac:dyDescent="0.2">
      <c r="B119" s="5" t="s">
        <v>501</v>
      </c>
    </row>
    <row r="120" spans="1:10" x14ac:dyDescent="0.2">
      <c r="A120" s="53"/>
      <c r="C120" s="4" t="s">
        <v>502</v>
      </c>
      <c r="E120" s="19">
        <v>5230</v>
      </c>
      <c r="F120" s="2" t="s">
        <v>478</v>
      </c>
      <c r="H120" s="4" t="s">
        <v>489</v>
      </c>
      <c r="J120" s="242" t="s">
        <v>449</v>
      </c>
    </row>
    <row r="121" spans="1:10" x14ac:dyDescent="0.2">
      <c r="A121" s="53"/>
      <c r="B121" s="5" t="s">
        <v>503</v>
      </c>
      <c r="F121" s="78"/>
      <c r="J121" s="242"/>
    </row>
    <row r="122" spans="1:10" x14ac:dyDescent="0.2">
      <c r="A122" s="53"/>
      <c r="C122" s="4"/>
      <c r="F122" s="78"/>
      <c r="J122" s="242"/>
    </row>
    <row r="123" spans="1:10" x14ac:dyDescent="0.2">
      <c r="A123" s="53" t="s">
        <v>504</v>
      </c>
      <c r="E123" s="19">
        <v>5235</v>
      </c>
      <c r="F123" s="193" t="s">
        <v>505</v>
      </c>
      <c r="H123" s="5" t="s">
        <v>506</v>
      </c>
      <c r="J123" s="242"/>
    </row>
    <row r="124" spans="1:10" x14ac:dyDescent="0.2">
      <c r="A124" s="53"/>
      <c r="F124" s="78"/>
      <c r="J124" s="242"/>
    </row>
    <row r="125" spans="1:10" x14ac:dyDescent="0.2">
      <c r="A125" s="53" t="str">
        <f>UPPER("Salaires, avantages sociaux pour le marketing et la promotion")</f>
        <v>SALAIRES, AVANTAGES SOCIAUX POUR LE MARKETING ET LA PROMOTION</v>
      </c>
      <c r="F125" s="78"/>
      <c r="H125" s="5" t="s">
        <v>507</v>
      </c>
      <c r="J125" s="242"/>
    </row>
    <row r="126" spans="1:10" ht="51.75" customHeight="1" x14ac:dyDescent="0.2">
      <c r="A126" s="53"/>
      <c r="B126" s="214" t="s">
        <v>508</v>
      </c>
      <c r="C126" s="215"/>
      <c r="F126" s="78"/>
      <c r="H126" s="5"/>
      <c r="J126" s="242"/>
    </row>
    <row r="127" spans="1:10" x14ac:dyDescent="0.2">
      <c r="A127" s="53"/>
      <c r="C127" s="32" t="s">
        <v>509</v>
      </c>
      <c r="E127" s="19">
        <v>5305</v>
      </c>
      <c r="F127" s="2" t="s">
        <v>510</v>
      </c>
      <c r="H127" s="4" t="s">
        <v>511</v>
      </c>
      <c r="J127" s="242" t="s">
        <v>507</v>
      </c>
    </row>
    <row r="128" spans="1:10" x14ac:dyDescent="0.2">
      <c r="A128" s="53"/>
      <c r="C128" s="32" t="s">
        <v>512</v>
      </c>
      <c r="E128" s="19">
        <v>5306</v>
      </c>
      <c r="F128" s="2" t="s">
        <v>510</v>
      </c>
      <c r="H128" s="4" t="s">
        <v>511</v>
      </c>
      <c r="J128" s="242" t="s">
        <v>507</v>
      </c>
    </row>
    <row r="129" spans="1:10" ht="25.5" x14ac:dyDescent="0.2">
      <c r="A129" s="53"/>
      <c r="C129" s="32" t="s">
        <v>513</v>
      </c>
      <c r="E129" s="19">
        <v>5307</v>
      </c>
      <c r="F129" s="2" t="s">
        <v>510</v>
      </c>
      <c r="H129" s="4" t="s">
        <v>511</v>
      </c>
      <c r="J129" s="242" t="s">
        <v>507</v>
      </c>
    </row>
    <row r="130" spans="1:10" x14ac:dyDescent="0.2">
      <c r="A130" s="53"/>
      <c r="C130" s="32" t="s">
        <v>514</v>
      </c>
      <c r="E130" s="19">
        <v>5308</v>
      </c>
      <c r="F130" s="2" t="s">
        <v>510</v>
      </c>
      <c r="H130" s="4" t="s">
        <v>511</v>
      </c>
      <c r="J130" s="242" t="s">
        <v>507</v>
      </c>
    </row>
    <row r="131" spans="1:10" ht="12.75" customHeight="1" x14ac:dyDescent="0.2">
      <c r="A131" s="53"/>
      <c r="C131" s="32" t="s">
        <v>515</v>
      </c>
      <c r="F131" s="191"/>
      <c r="J131" s="242"/>
    </row>
    <row r="132" spans="1:10" ht="29.25" customHeight="1" x14ac:dyDescent="0.2">
      <c r="A132" s="53"/>
      <c r="C132" s="151" t="s">
        <v>516</v>
      </c>
      <c r="F132" s="191"/>
      <c r="J132" s="242"/>
    </row>
    <row r="133" spans="1:10" x14ac:dyDescent="0.2">
      <c r="A133" s="53"/>
      <c r="C133" s="61"/>
      <c r="F133" s="191"/>
      <c r="J133" s="242"/>
    </row>
    <row r="134" spans="1:10" x14ac:dyDescent="0.2">
      <c r="A134" s="53"/>
      <c r="B134" s="5" t="s">
        <v>517</v>
      </c>
      <c r="F134" s="78"/>
      <c r="J134" s="242"/>
    </row>
    <row r="135" spans="1:10" ht="25.5" x14ac:dyDescent="0.2">
      <c r="A135" s="53"/>
      <c r="C135" s="61" t="s">
        <v>518</v>
      </c>
      <c r="E135" s="19">
        <v>5305</v>
      </c>
      <c r="F135" s="2" t="s">
        <v>510</v>
      </c>
      <c r="H135" s="4" t="s">
        <v>511</v>
      </c>
      <c r="J135" s="242" t="s">
        <v>507</v>
      </c>
    </row>
    <row r="136" spans="1:10" x14ac:dyDescent="0.2">
      <c r="A136" s="53"/>
      <c r="C136" s="32" t="s">
        <v>519</v>
      </c>
      <c r="E136" s="19">
        <v>5305</v>
      </c>
      <c r="F136" s="2" t="s">
        <v>510</v>
      </c>
      <c r="H136" s="4" t="s">
        <v>511</v>
      </c>
      <c r="J136" s="242" t="s">
        <v>507</v>
      </c>
    </row>
    <row r="137" spans="1:10" x14ac:dyDescent="0.2">
      <c r="A137" s="53"/>
      <c r="C137" s="32" t="s">
        <v>520</v>
      </c>
      <c r="E137" s="19">
        <v>5305</v>
      </c>
      <c r="F137" s="2" t="s">
        <v>510</v>
      </c>
      <c r="H137" s="4" t="s">
        <v>511</v>
      </c>
      <c r="J137" s="242" t="s">
        <v>507</v>
      </c>
    </row>
    <row r="138" spans="1:10" ht="25.5" x14ac:dyDescent="0.2">
      <c r="A138" s="53"/>
      <c r="C138" s="32" t="s">
        <v>521</v>
      </c>
      <c r="E138" s="19">
        <v>5305</v>
      </c>
      <c r="F138" s="2" t="s">
        <v>510</v>
      </c>
      <c r="H138" s="4" t="s">
        <v>511</v>
      </c>
      <c r="J138" s="242" t="s">
        <v>507</v>
      </c>
    </row>
    <row r="139" spans="1:10" x14ac:dyDescent="0.2">
      <c r="A139" s="53"/>
      <c r="B139" s="23"/>
      <c r="C139" s="32" t="s">
        <v>522</v>
      </c>
      <c r="E139" s="19">
        <v>5305</v>
      </c>
      <c r="F139" s="2" t="s">
        <v>510</v>
      </c>
      <c r="H139" s="4" t="s">
        <v>511</v>
      </c>
      <c r="J139" s="242" t="s">
        <v>507</v>
      </c>
    </row>
    <row r="140" spans="1:10" x14ac:dyDescent="0.2">
      <c r="A140" s="53"/>
      <c r="B140" s="23"/>
      <c r="C140" s="32" t="s">
        <v>523</v>
      </c>
      <c r="D140" s="28"/>
      <c r="E140" s="19">
        <v>5305</v>
      </c>
      <c r="F140" s="2" t="s">
        <v>510</v>
      </c>
      <c r="H140" s="4" t="s">
        <v>511</v>
      </c>
      <c r="J140" s="242" t="s">
        <v>507</v>
      </c>
    </row>
    <row r="141" spans="1:10" x14ac:dyDescent="0.2">
      <c r="A141" s="53"/>
      <c r="B141" s="23"/>
      <c r="C141" s="32" t="s">
        <v>524</v>
      </c>
      <c r="D141" s="28"/>
      <c r="E141" s="19">
        <v>5305</v>
      </c>
      <c r="F141" s="2" t="s">
        <v>510</v>
      </c>
      <c r="H141" s="4" t="s">
        <v>511</v>
      </c>
      <c r="J141" s="242" t="s">
        <v>507</v>
      </c>
    </row>
    <row r="142" spans="1:10" x14ac:dyDescent="0.2">
      <c r="A142" s="53"/>
      <c r="B142" s="23"/>
      <c r="C142" s="32" t="s">
        <v>525</v>
      </c>
      <c r="D142" s="28"/>
      <c r="E142" s="19">
        <v>5305</v>
      </c>
      <c r="F142" s="2" t="s">
        <v>510</v>
      </c>
      <c r="H142" s="4" t="s">
        <v>511</v>
      </c>
      <c r="J142" s="242" t="s">
        <v>507</v>
      </c>
    </row>
    <row r="143" spans="1:10" ht="25.5" x14ac:dyDescent="0.2">
      <c r="A143" s="53"/>
      <c r="B143" s="23"/>
      <c r="C143" s="32" t="s">
        <v>526</v>
      </c>
      <c r="D143" s="28"/>
      <c r="E143" s="19">
        <v>5305</v>
      </c>
      <c r="F143" s="2" t="s">
        <v>510</v>
      </c>
      <c r="H143" s="4" t="s">
        <v>511</v>
      </c>
      <c r="J143" s="242" t="s">
        <v>507</v>
      </c>
    </row>
    <row r="144" spans="1:10" x14ac:dyDescent="0.2">
      <c r="A144" s="53"/>
      <c r="B144" s="23"/>
      <c r="C144" s="61" t="s">
        <v>467</v>
      </c>
      <c r="D144" s="28"/>
      <c r="E144" s="19">
        <v>5305</v>
      </c>
      <c r="F144" s="2" t="s">
        <v>510</v>
      </c>
      <c r="H144" s="4" t="s">
        <v>511</v>
      </c>
      <c r="J144" s="242" t="s">
        <v>507</v>
      </c>
    </row>
    <row r="145" spans="1:10" x14ac:dyDescent="0.2">
      <c r="A145" s="53"/>
      <c r="B145" s="5" t="s">
        <v>527</v>
      </c>
      <c r="F145" s="78"/>
      <c r="J145" s="242"/>
    </row>
    <row r="146" spans="1:10" x14ac:dyDescent="0.2">
      <c r="A146" s="53"/>
      <c r="F146" s="78"/>
      <c r="J146" s="242"/>
    </row>
    <row r="147" spans="1:10" x14ac:dyDescent="0.2">
      <c r="A147" s="53"/>
      <c r="B147" s="5" t="s">
        <v>528</v>
      </c>
      <c r="F147" s="78"/>
      <c r="J147" s="242"/>
    </row>
    <row r="148" spans="1:10" ht="25.5" x14ac:dyDescent="0.2">
      <c r="A148" s="53"/>
      <c r="C148" s="61" t="s">
        <v>529</v>
      </c>
      <c r="E148" s="19">
        <v>5310</v>
      </c>
      <c r="F148" s="2" t="s">
        <v>471</v>
      </c>
      <c r="H148" s="4" t="s">
        <v>511</v>
      </c>
      <c r="J148" s="242" t="s">
        <v>507</v>
      </c>
    </row>
    <row r="149" spans="1:10" x14ac:dyDescent="0.2">
      <c r="A149" s="53"/>
      <c r="C149" s="32" t="s">
        <v>530</v>
      </c>
      <c r="E149" s="19">
        <v>5310</v>
      </c>
      <c r="F149" s="2" t="s">
        <v>471</v>
      </c>
      <c r="H149" s="4" t="s">
        <v>511</v>
      </c>
      <c r="J149" s="242" t="s">
        <v>507</v>
      </c>
    </row>
    <row r="150" spans="1:10" x14ac:dyDescent="0.2">
      <c r="A150" s="53"/>
      <c r="C150" s="32" t="s">
        <v>531</v>
      </c>
      <c r="E150" s="19">
        <v>5310</v>
      </c>
      <c r="F150" s="2" t="s">
        <v>471</v>
      </c>
      <c r="H150" s="4" t="s">
        <v>511</v>
      </c>
      <c r="J150" s="242" t="s">
        <v>507</v>
      </c>
    </row>
    <row r="151" spans="1:10" ht="25.5" x14ac:dyDescent="0.2">
      <c r="A151" s="53"/>
      <c r="B151" s="23"/>
      <c r="C151" s="32" t="s">
        <v>532</v>
      </c>
      <c r="D151" s="28"/>
      <c r="E151" s="19">
        <v>5310</v>
      </c>
      <c r="F151" s="2" t="s">
        <v>471</v>
      </c>
      <c r="H151" s="4" t="s">
        <v>511</v>
      </c>
      <c r="J151" s="242" t="s">
        <v>507</v>
      </c>
    </row>
    <row r="152" spans="1:10" x14ac:dyDescent="0.2">
      <c r="A152" s="53"/>
      <c r="B152" s="23"/>
      <c r="C152" s="61" t="s">
        <v>467</v>
      </c>
      <c r="D152" s="28"/>
      <c r="E152" s="19">
        <v>5310</v>
      </c>
      <c r="F152" s="2" t="s">
        <v>471</v>
      </c>
      <c r="H152" s="4" t="s">
        <v>511</v>
      </c>
      <c r="J152" s="242" t="s">
        <v>507</v>
      </c>
    </row>
    <row r="153" spans="1:10" x14ac:dyDescent="0.2">
      <c r="A153" s="53"/>
      <c r="B153" s="5" t="s">
        <v>533</v>
      </c>
      <c r="F153" s="78"/>
      <c r="J153" s="242"/>
    </row>
    <row r="154" spans="1:10" x14ac:dyDescent="0.2">
      <c r="A154" s="53"/>
      <c r="F154" s="78"/>
      <c r="J154" s="242"/>
    </row>
    <row r="155" spans="1:10" x14ac:dyDescent="0.2">
      <c r="A155" s="53"/>
      <c r="B155" s="5" t="s">
        <v>528</v>
      </c>
      <c r="F155" s="78"/>
      <c r="J155" s="242"/>
    </row>
    <row r="156" spans="1:10" x14ac:dyDescent="0.2">
      <c r="A156" s="53"/>
      <c r="C156" s="32" t="s">
        <v>534</v>
      </c>
      <c r="E156" s="19">
        <v>5310</v>
      </c>
      <c r="F156" s="2" t="s">
        <v>535</v>
      </c>
      <c r="H156" s="4" t="s">
        <v>507</v>
      </c>
      <c r="J156" s="242" t="s">
        <v>507</v>
      </c>
    </row>
    <row r="157" spans="1:10" ht="25.5" x14ac:dyDescent="0.2">
      <c r="A157" s="53"/>
      <c r="C157" s="32" t="s">
        <v>536</v>
      </c>
      <c r="E157" s="19">
        <v>5310</v>
      </c>
      <c r="F157" s="2" t="s">
        <v>535</v>
      </c>
      <c r="H157" s="4" t="s">
        <v>507</v>
      </c>
      <c r="J157" s="242" t="s">
        <v>507</v>
      </c>
    </row>
    <row r="158" spans="1:10" ht="12.75" customHeight="1" x14ac:dyDescent="0.2">
      <c r="A158" s="53"/>
      <c r="C158" s="32" t="s">
        <v>537</v>
      </c>
      <c r="E158" s="19">
        <v>5310</v>
      </c>
      <c r="F158" s="2" t="s">
        <v>535</v>
      </c>
      <c r="H158" s="4" t="s">
        <v>507</v>
      </c>
      <c r="J158" s="242" t="s">
        <v>507</v>
      </c>
    </row>
    <row r="159" spans="1:10" ht="25.5" x14ac:dyDescent="0.2">
      <c r="A159" s="53"/>
      <c r="C159" s="32" t="s">
        <v>538</v>
      </c>
      <c r="E159" s="19">
        <v>5310</v>
      </c>
      <c r="F159" s="2" t="s">
        <v>535</v>
      </c>
      <c r="H159" s="4" t="s">
        <v>507</v>
      </c>
      <c r="J159" s="242" t="s">
        <v>507</v>
      </c>
    </row>
    <row r="160" spans="1:10" x14ac:dyDescent="0.2">
      <c r="A160" s="53"/>
      <c r="B160" s="23"/>
      <c r="C160" s="61" t="s">
        <v>539</v>
      </c>
      <c r="D160" s="28"/>
      <c r="E160" s="19">
        <v>5310</v>
      </c>
      <c r="F160" s="2" t="s">
        <v>535</v>
      </c>
      <c r="H160" s="4" t="s">
        <v>507</v>
      </c>
      <c r="J160" s="242" t="s">
        <v>507</v>
      </c>
    </row>
    <row r="161" spans="1:10" x14ac:dyDescent="0.2">
      <c r="A161" s="53"/>
      <c r="B161" s="5" t="s">
        <v>540</v>
      </c>
      <c r="F161" s="78"/>
      <c r="J161" s="242"/>
    </row>
    <row r="162" spans="1:10" x14ac:dyDescent="0.2">
      <c r="A162" s="53"/>
      <c r="F162" s="78"/>
      <c r="J162" s="242"/>
    </row>
    <row r="163" spans="1:10" x14ac:dyDescent="0.2">
      <c r="A163" s="53"/>
      <c r="B163" s="5" t="s">
        <v>541</v>
      </c>
      <c r="F163" s="78"/>
      <c r="J163" s="242"/>
    </row>
    <row r="164" spans="1:10" x14ac:dyDescent="0.2">
      <c r="A164" s="53"/>
      <c r="C164" s="32" t="s">
        <v>924</v>
      </c>
      <c r="E164" s="19">
        <v>5315</v>
      </c>
      <c r="F164" s="32" t="s">
        <v>924</v>
      </c>
      <c r="H164" s="4" t="s">
        <v>507</v>
      </c>
      <c r="J164" s="242" t="s">
        <v>507</v>
      </c>
    </row>
    <row r="165" spans="1:10" x14ac:dyDescent="0.2">
      <c r="A165" s="53"/>
      <c r="F165" s="78"/>
      <c r="J165" s="242"/>
    </row>
    <row r="166" spans="1:10" x14ac:dyDescent="0.2">
      <c r="A166" s="53"/>
      <c r="B166" s="5" t="s">
        <v>541</v>
      </c>
      <c r="F166" s="78"/>
      <c r="J166" s="242"/>
    </row>
    <row r="167" spans="1:10" x14ac:dyDescent="0.2">
      <c r="A167" s="53"/>
      <c r="C167" s="32" t="s">
        <v>542</v>
      </c>
      <c r="E167" s="19">
        <v>5320</v>
      </c>
      <c r="F167" s="2" t="s">
        <v>541</v>
      </c>
      <c r="H167" s="4" t="s">
        <v>507</v>
      </c>
      <c r="J167" s="242" t="s">
        <v>507</v>
      </c>
    </row>
    <row r="168" spans="1:10" x14ac:dyDescent="0.2">
      <c r="A168" s="53"/>
      <c r="C168" s="4" t="s">
        <v>543</v>
      </c>
      <c r="E168" s="19">
        <v>5320</v>
      </c>
      <c r="F168" s="2" t="s">
        <v>541</v>
      </c>
      <c r="H168" s="4" t="s">
        <v>507</v>
      </c>
      <c r="J168" s="242" t="s">
        <v>507</v>
      </c>
    </row>
    <row r="169" spans="1:10" x14ac:dyDescent="0.2">
      <c r="A169" s="53"/>
      <c r="C169" s="32" t="s">
        <v>544</v>
      </c>
      <c r="E169" s="19">
        <v>5320</v>
      </c>
      <c r="F169" s="2" t="s">
        <v>541</v>
      </c>
      <c r="H169" s="4" t="s">
        <v>507</v>
      </c>
      <c r="J169" s="242" t="s">
        <v>507</v>
      </c>
    </row>
    <row r="170" spans="1:10" x14ac:dyDescent="0.2">
      <c r="A170" s="53"/>
      <c r="C170" s="32" t="s">
        <v>545</v>
      </c>
      <c r="E170" s="19">
        <v>5320</v>
      </c>
      <c r="F170" s="2" t="s">
        <v>541</v>
      </c>
      <c r="H170" s="4" t="s">
        <v>507</v>
      </c>
      <c r="J170" s="242" t="s">
        <v>507</v>
      </c>
    </row>
    <row r="171" spans="1:10" x14ac:dyDescent="0.2">
      <c r="A171" s="53"/>
      <c r="C171" s="32" t="s">
        <v>546</v>
      </c>
      <c r="E171" s="19">
        <v>5320</v>
      </c>
      <c r="F171" s="2" t="s">
        <v>541</v>
      </c>
      <c r="H171" s="4" t="s">
        <v>507</v>
      </c>
      <c r="J171" s="242" t="s">
        <v>507</v>
      </c>
    </row>
    <row r="172" spans="1:10" x14ac:dyDescent="0.2">
      <c r="A172" s="53"/>
      <c r="B172" s="23"/>
      <c r="C172" s="61" t="s">
        <v>547</v>
      </c>
      <c r="D172" s="28"/>
      <c r="E172" s="19">
        <v>5320</v>
      </c>
      <c r="F172" s="2" t="s">
        <v>541</v>
      </c>
      <c r="H172" s="4" t="s">
        <v>507</v>
      </c>
      <c r="J172" s="242" t="s">
        <v>507</v>
      </c>
    </row>
    <row r="173" spans="1:10" x14ac:dyDescent="0.2">
      <c r="A173" s="53"/>
      <c r="B173" s="5" t="s">
        <v>548</v>
      </c>
      <c r="F173" s="78"/>
      <c r="J173" s="242"/>
    </row>
    <row r="174" spans="1:10" x14ac:dyDescent="0.2">
      <c r="A174" s="53"/>
      <c r="F174" s="78"/>
      <c r="J174" s="242"/>
    </row>
    <row r="175" spans="1:10" x14ac:dyDescent="0.2">
      <c r="A175" s="53"/>
      <c r="B175" s="5" t="s">
        <v>549</v>
      </c>
      <c r="F175" s="78"/>
      <c r="J175" s="242"/>
    </row>
    <row r="176" spans="1:10" ht="12.75" customHeight="1" x14ac:dyDescent="0.2">
      <c r="A176" s="53"/>
      <c r="C176" s="32" t="s">
        <v>550</v>
      </c>
      <c r="E176" s="19">
        <v>5325</v>
      </c>
      <c r="F176" s="2" t="s">
        <v>551</v>
      </c>
      <c r="H176" s="4" t="s">
        <v>507</v>
      </c>
      <c r="J176" s="242" t="s">
        <v>507</v>
      </c>
    </row>
    <row r="177" spans="1:10" x14ac:dyDescent="0.2">
      <c r="A177" s="53"/>
      <c r="C177" s="32" t="s">
        <v>552</v>
      </c>
      <c r="E177" s="19">
        <v>5325</v>
      </c>
      <c r="F177" s="2" t="s">
        <v>551</v>
      </c>
      <c r="H177" s="4" t="s">
        <v>507</v>
      </c>
      <c r="J177" s="242" t="s">
        <v>507</v>
      </c>
    </row>
    <row r="178" spans="1:10" x14ac:dyDescent="0.2">
      <c r="A178" s="53"/>
      <c r="C178" s="32" t="s">
        <v>553</v>
      </c>
      <c r="E178" s="19">
        <v>5325</v>
      </c>
      <c r="F178" s="2" t="s">
        <v>551</v>
      </c>
      <c r="H178" s="4" t="s">
        <v>507</v>
      </c>
      <c r="J178" s="242" t="s">
        <v>507</v>
      </c>
    </row>
    <row r="179" spans="1:10" x14ac:dyDescent="0.2">
      <c r="A179" s="53"/>
      <c r="C179" s="32" t="s">
        <v>554</v>
      </c>
      <c r="E179" s="19">
        <v>5325</v>
      </c>
      <c r="F179" s="2" t="s">
        <v>551</v>
      </c>
      <c r="H179" s="4" t="s">
        <v>507</v>
      </c>
      <c r="J179" s="242" t="s">
        <v>507</v>
      </c>
    </row>
    <row r="180" spans="1:10" x14ac:dyDescent="0.2">
      <c r="A180" s="53"/>
      <c r="C180" s="32" t="s">
        <v>555</v>
      </c>
      <c r="E180" s="19">
        <v>5325</v>
      </c>
      <c r="F180" s="2" t="s">
        <v>551</v>
      </c>
      <c r="H180" s="4" t="s">
        <v>507</v>
      </c>
      <c r="J180" s="242" t="s">
        <v>507</v>
      </c>
    </row>
    <row r="181" spans="1:10" x14ac:dyDescent="0.2">
      <c r="A181" s="53"/>
      <c r="C181" s="32" t="s">
        <v>556</v>
      </c>
      <c r="E181" s="19">
        <v>5325</v>
      </c>
      <c r="F181" s="2" t="s">
        <v>551</v>
      </c>
      <c r="H181" s="4" t="s">
        <v>507</v>
      </c>
      <c r="J181" s="242" t="s">
        <v>507</v>
      </c>
    </row>
    <row r="182" spans="1:10" x14ac:dyDescent="0.2">
      <c r="A182" s="53"/>
      <c r="C182" s="32" t="s">
        <v>557</v>
      </c>
      <c r="E182" s="19">
        <v>5325</v>
      </c>
      <c r="F182" s="2" t="s">
        <v>551</v>
      </c>
      <c r="H182" s="4" t="s">
        <v>507</v>
      </c>
      <c r="J182" s="242" t="s">
        <v>507</v>
      </c>
    </row>
    <row r="183" spans="1:10" x14ac:dyDescent="0.2">
      <c r="A183" s="53"/>
      <c r="C183" s="32" t="s">
        <v>558</v>
      </c>
      <c r="E183" s="19">
        <v>5325</v>
      </c>
      <c r="F183" s="2" t="s">
        <v>551</v>
      </c>
      <c r="H183" s="4" t="s">
        <v>507</v>
      </c>
      <c r="J183" s="242" t="s">
        <v>507</v>
      </c>
    </row>
    <row r="184" spans="1:10" x14ac:dyDescent="0.2">
      <c r="A184" s="53"/>
      <c r="C184" s="32" t="s">
        <v>559</v>
      </c>
      <c r="E184" s="19">
        <v>5325</v>
      </c>
      <c r="F184" s="2" t="s">
        <v>551</v>
      </c>
      <c r="H184" s="4" t="s">
        <v>507</v>
      </c>
      <c r="J184" s="242" t="s">
        <v>507</v>
      </c>
    </row>
    <row r="185" spans="1:10" x14ac:dyDescent="0.2">
      <c r="A185" s="53"/>
      <c r="C185" s="32" t="s">
        <v>560</v>
      </c>
      <c r="E185" s="19">
        <v>5325</v>
      </c>
      <c r="F185" s="2" t="s">
        <v>551</v>
      </c>
      <c r="H185" s="4" t="s">
        <v>507</v>
      </c>
      <c r="J185" s="242" t="s">
        <v>507</v>
      </c>
    </row>
    <row r="186" spans="1:10" x14ac:dyDescent="0.2">
      <c r="A186" s="53"/>
      <c r="C186" s="32" t="s">
        <v>561</v>
      </c>
      <c r="E186" s="19">
        <v>5325</v>
      </c>
      <c r="F186" s="2" t="s">
        <v>551</v>
      </c>
      <c r="H186" s="4" t="s">
        <v>507</v>
      </c>
      <c r="J186" s="242" t="s">
        <v>507</v>
      </c>
    </row>
    <row r="187" spans="1:10" x14ac:dyDescent="0.2">
      <c r="A187" s="53"/>
      <c r="C187" s="32" t="s">
        <v>562</v>
      </c>
      <c r="E187" s="19">
        <v>5325</v>
      </c>
      <c r="F187" s="2" t="s">
        <v>551</v>
      </c>
      <c r="H187" s="4" t="s">
        <v>507</v>
      </c>
      <c r="J187" s="242" t="s">
        <v>507</v>
      </c>
    </row>
    <row r="188" spans="1:10" x14ac:dyDescent="0.2">
      <c r="A188" s="53"/>
      <c r="C188" s="32" t="s">
        <v>563</v>
      </c>
      <c r="E188" s="19">
        <v>5325</v>
      </c>
      <c r="F188" s="2" t="s">
        <v>551</v>
      </c>
      <c r="H188" s="4" t="s">
        <v>507</v>
      </c>
      <c r="J188" s="242" t="s">
        <v>507</v>
      </c>
    </row>
    <row r="189" spans="1:10" x14ac:dyDescent="0.2">
      <c r="A189" s="53"/>
      <c r="C189" s="32" t="s">
        <v>564</v>
      </c>
      <c r="E189" s="19">
        <v>5325</v>
      </c>
      <c r="F189" s="2" t="s">
        <v>551</v>
      </c>
      <c r="H189" s="4" t="s">
        <v>507</v>
      </c>
      <c r="J189" s="242" t="s">
        <v>507</v>
      </c>
    </row>
    <row r="190" spans="1:10" x14ac:dyDescent="0.2">
      <c r="A190" s="53"/>
      <c r="C190" s="32" t="s">
        <v>565</v>
      </c>
      <c r="E190" s="19">
        <v>5325</v>
      </c>
      <c r="F190" s="2" t="s">
        <v>551</v>
      </c>
      <c r="H190" s="4" t="s">
        <v>507</v>
      </c>
      <c r="J190" s="242" t="s">
        <v>507</v>
      </c>
    </row>
    <row r="191" spans="1:10" x14ac:dyDescent="0.2">
      <c r="A191" s="53"/>
      <c r="C191" s="61" t="s">
        <v>566</v>
      </c>
      <c r="E191" s="19">
        <v>5325</v>
      </c>
      <c r="F191" s="2" t="s">
        <v>551</v>
      </c>
      <c r="H191" s="4" t="s">
        <v>507</v>
      </c>
      <c r="J191" s="242" t="s">
        <v>507</v>
      </c>
    </row>
    <row r="192" spans="1:10" x14ac:dyDescent="0.2">
      <c r="A192" s="53"/>
      <c r="B192" s="5" t="s">
        <v>567</v>
      </c>
      <c r="F192" s="78"/>
      <c r="J192" s="242"/>
    </row>
    <row r="193" spans="1:10" x14ac:dyDescent="0.2">
      <c r="A193" s="53"/>
      <c r="B193" s="5"/>
      <c r="F193" s="78"/>
      <c r="J193" s="242"/>
    </row>
    <row r="194" spans="1:10" x14ac:dyDescent="0.2">
      <c r="A194" s="53" t="s">
        <v>568</v>
      </c>
      <c r="E194" s="19">
        <v>5330</v>
      </c>
      <c r="F194" s="193" t="s">
        <v>569</v>
      </c>
      <c r="H194" s="5" t="s">
        <v>570</v>
      </c>
      <c r="J194" s="242"/>
    </row>
    <row r="195" spans="1:10" x14ac:dyDescent="0.2">
      <c r="A195" s="53"/>
      <c r="F195" s="78"/>
      <c r="J195" s="242"/>
    </row>
    <row r="196" spans="1:10" x14ac:dyDescent="0.2">
      <c r="A196" s="53" t="s">
        <v>571</v>
      </c>
      <c r="F196" s="78"/>
      <c r="H196" s="5" t="s">
        <v>572</v>
      </c>
      <c r="J196" s="242"/>
    </row>
    <row r="197" spans="1:10" ht="51.75" customHeight="1" x14ac:dyDescent="0.2">
      <c r="A197" s="53"/>
      <c r="B197" s="214" t="s">
        <v>573</v>
      </c>
      <c r="C197" s="215"/>
      <c r="F197" s="78"/>
      <c r="H197" s="5"/>
      <c r="J197" s="242"/>
    </row>
    <row r="198" spans="1:10" x14ac:dyDescent="0.2">
      <c r="A198" s="53"/>
      <c r="C198" s="32" t="s">
        <v>574</v>
      </c>
      <c r="E198" s="19">
        <v>5405</v>
      </c>
      <c r="F198" s="2" t="s">
        <v>575</v>
      </c>
      <c r="H198" s="4" t="s">
        <v>576</v>
      </c>
      <c r="J198" s="242" t="s">
        <v>572</v>
      </c>
    </row>
    <row r="199" spans="1:10" x14ac:dyDescent="0.2">
      <c r="A199" s="53"/>
      <c r="C199" s="32" t="s">
        <v>577</v>
      </c>
      <c r="E199" s="19">
        <v>5405</v>
      </c>
      <c r="F199" s="2" t="s">
        <v>575</v>
      </c>
      <c r="H199" s="4" t="s">
        <v>576</v>
      </c>
      <c r="J199" s="242" t="s">
        <v>572</v>
      </c>
    </row>
    <row r="200" spans="1:10" x14ac:dyDescent="0.2">
      <c r="A200" s="53"/>
      <c r="C200" s="32" t="s">
        <v>578</v>
      </c>
      <c r="E200" s="19">
        <v>5405</v>
      </c>
      <c r="F200" s="2" t="s">
        <v>575</v>
      </c>
      <c r="H200" s="4" t="s">
        <v>576</v>
      </c>
      <c r="J200" s="242" t="s">
        <v>572</v>
      </c>
    </row>
    <row r="201" spans="1:10" x14ac:dyDescent="0.2">
      <c r="A201" s="53"/>
      <c r="C201" s="32" t="s">
        <v>579</v>
      </c>
      <c r="E201" s="19">
        <v>5405</v>
      </c>
      <c r="F201" s="2" t="s">
        <v>575</v>
      </c>
      <c r="H201" s="4" t="s">
        <v>576</v>
      </c>
      <c r="J201" s="242" t="s">
        <v>572</v>
      </c>
    </row>
    <row r="202" spans="1:10" x14ac:dyDescent="0.2">
      <c r="A202" s="53"/>
      <c r="C202" s="61" t="s">
        <v>580</v>
      </c>
      <c r="F202" s="191"/>
      <c r="J202" s="242"/>
    </row>
    <row r="203" spans="1:10" x14ac:dyDescent="0.2">
      <c r="A203" s="53"/>
      <c r="C203" s="61"/>
      <c r="F203" s="191"/>
      <c r="J203" s="242"/>
    </row>
    <row r="204" spans="1:10" x14ac:dyDescent="0.2">
      <c r="A204" s="53"/>
      <c r="B204" s="5" t="s">
        <v>581</v>
      </c>
      <c r="F204" s="78"/>
      <c r="J204" s="242"/>
    </row>
    <row r="205" spans="1:10" x14ac:dyDescent="0.2">
      <c r="A205" s="53"/>
      <c r="C205" s="61" t="s">
        <v>582</v>
      </c>
      <c r="E205" s="19">
        <v>5405</v>
      </c>
      <c r="F205" s="2" t="s">
        <v>575</v>
      </c>
      <c r="H205" s="4" t="s">
        <v>576</v>
      </c>
      <c r="J205" s="242" t="s">
        <v>572</v>
      </c>
    </row>
    <row r="206" spans="1:10" x14ac:dyDescent="0.2">
      <c r="A206" s="53"/>
      <c r="C206" s="32" t="s">
        <v>583</v>
      </c>
      <c r="E206" s="19">
        <v>5405</v>
      </c>
      <c r="F206" s="2" t="s">
        <v>575</v>
      </c>
      <c r="H206" s="4" t="s">
        <v>576</v>
      </c>
      <c r="J206" s="242" t="s">
        <v>572</v>
      </c>
    </row>
    <row r="207" spans="1:10" x14ac:dyDescent="0.2">
      <c r="A207" s="53"/>
      <c r="C207" s="32" t="s">
        <v>584</v>
      </c>
      <c r="E207" s="19">
        <v>5405</v>
      </c>
      <c r="F207" s="2" t="s">
        <v>575</v>
      </c>
      <c r="H207" s="4" t="s">
        <v>576</v>
      </c>
      <c r="J207" s="242" t="s">
        <v>572</v>
      </c>
    </row>
    <row r="208" spans="1:10" ht="25.5" x14ac:dyDescent="0.2">
      <c r="A208" s="53"/>
      <c r="C208" s="32" t="s">
        <v>585</v>
      </c>
      <c r="E208" s="19">
        <v>5405</v>
      </c>
      <c r="F208" s="2" t="s">
        <v>575</v>
      </c>
      <c r="H208" s="4" t="s">
        <v>576</v>
      </c>
      <c r="J208" s="242" t="s">
        <v>572</v>
      </c>
    </row>
    <row r="209" spans="1:10" ht="25.5" x14ac:dyDescent="0.2">
      <c r="A209" s="53"/>
      <c r="B209" s="23"/>
      <c r="C209" s="32" t="s">
        <v>586</v>
      </c>
      <c r="E209" s="19">
        <v>5405</v>
      </c>
      <c r="F209" s="2" t="s">
        <v>575</v>
      </c>
      <c r="H209" s="4" t="s">
        <v>576</v>
      </c>
      <c r="J209" s="242" t="s">
        <v>572</v>
      </c>
    </row>
    <row r="210" spans="1:10" x14ac:dyDescent="0.2">
      <c r="A210" s="53"/>
      <c r="B210" s="23"/>
      <c r="C210" s="32" t="s">
        <v>587</v>
      </c>
      <c r="D210" s="28"/>
      <c r="E210" s="19">
        <v>5405</v>
      </c>
      <c r="F210" s="2" t="s">
        <v>575</v>
      </c>
      <c r="H210" s="4" t="s">
        <v>576</v>
      </c>
      <c r="J210" s="242" t="s">
        <v>572</v>
      </c>
    </row>
    <row r="211" spans="1:10" x14ac:dyDescent="0.2">
      <c r="A211" s="53"/>
      <c r="B211" s="23"/>
      <c r="C211" s="32" t="s">
        <v>588</v>
      </c>
      <c r="D211" s="28"/>
      <c r="E211" s="19">
        <v>5405</v>
      </c>
      <c r="F211" s="2" t="s">
        <v>575</v>
      </c>
      <c r="H211" s="4" t="s">
        <v>576</v>
      </c>
      <c r="J211" s="242" t="s">
        <v>572</v>
      </c>
    </row>
    <row r="212" spans="1:10" x14ac:dyDescent="0.2">
      <c r="A212" s="53"/>
      <c r="B212" s="23"/>
      <c r="C212" s="32" t="s">
        <v>589</v>
      </c>
      <c r="D212" s="28"/>
      <c r="E212" s="19">
        <v>5405</v>
      </c>
      <c r="F212" s="2" t="s">
        <v>575</v>
      </c>
      <c r="H212" s="4" t="s">
        <v>576</v>
      </c>
      <c r="J212" s="242" t="s">
        <v>572</v>
      </c>
    </row>
    <row r="213" spans="1:10" ht="25.5" x14ac:dyDescent="0.2">
      <c r="A213" s="53"/>
      <c r="B213" s="23"/>
      <c r="C213" s="32" t="s">
        <v>590</v>
      </c>
      <c r="D213" s="28"/>
      <c r="E213" s="19">
        <v>5405</v>
      </c>
      <c r="F213" s="2" t="s">
        <v>575</v>
      </c>
      <c r="H213" s="4" t="s">
        <v>576</v>
      </c>
      <c r="J213" s="242" t="s">
        <v>572</v>
      </c>
    </row>
    <row r="214" spans="1:10" x14ac:dyDescent="0.2">
      <c r="A214" s="53"/>
      <c r="B214" s="23"/>
      <c r="C214" s="61" t="s">
        <v>467</v>
      </c>
      <c r="D214" s="28"/>
      <c r="E214" s="19">
        <v>5405</v>
      </c>
      <c r="F214" s="2" t="s">
        <v>575</v>
      </c>
      <c r="H214" s="4" t="s">
        <v>576</v>
      </c>
      <c r="J214" s="242" t="s">
        <v>572</v>
      </c>
    </row>
    <row r="215" spans="1:10" x14ac:dyDescent="0.2">
      <c r="A215" s="53"/>
      <c r="B215" s="5" t="s">
        <v>591</v>
      </c>
      <c r="F215" s="78"/>
      <c r="J215" s="242"/>
    </row>
    <row r="216" spans="1:10" x14ac:dyDescent="0.2">
      <c r="A216" s="53"/>
      <c r="F216" s="78"/>
      <c r="J216" s="242"/>
    </row>
    <row r="217" spans="1:10" x14ac:dyDescent="0.2">
      <c r="A217" s="53"/>
      <c r="B217" s="5" t="s">
        <v>592</v>
      </c>
      <c r="F217" s="78"/>
      <c r="J217" s="242"/>
    </row>
    <row r="218" spans="1:10" x14ac:dyDescent="0.2">
      <c r="A218" s="53"/>
      <c r="C218" s="61" t="s">
        <v>593</v>
      </c>
      <c r="E218" s="19">
        <v>5410</v>
      </c>
      <c r="F218" s="2" t="s">
        <v>471</v>
      </c>
      <c r="H218" s="4" t="s">
        <v>576</v>
      </c>
      <c r="J218" s="242" t="s">
        <v>572</v>
      </c>
    </row>
    <row r="219" spans="1:10" x14ac:dyDescent="0.2">
      <c r="A219" s="53"/>
      <c r="C219" s="32" t="s">
        <v>594</v>
      </c>
      <c r="E219" s="19">
        <v>5410</v>
      </c>
      <c r="F219" s="2" t="s">
        <v>471</v>
      </c>
      <c r="H219" s="4" t="s">
        <v>576</v>
      </c>
      <c r="J219" s="242" t="s">
        <v>572</v>
      </c>
    </row>
    <row r="220" spans="1:10" ht="25.5" x14ac:dyDescent="0.2">
      <c r="A220" s="53"/>
      <c r="B220" s="23"/>
      <c r="C220" s="32" t="s">
        <v>595</v>
      </c>
      <c r="D220" s="28"/>
      <c r="E220" s="19">
        <v>5410</v>
      </c>
      <c r="F220" s="2" t="s">
        <v>471</v>
      </c>
      <c r="H220" s="4" t="s">
        <v>576</v>
      </c>
      <c r="J220" s="242" t="s">
        <v>572</v>
      </c>
    </row>
    <row r="221" spans="1:10" x14ac:dyDescent="0.2">
      <c r="A221" s="53"/>
      <c r="B221" s="23"/>
      <c r="C221" s="61" t="s">
        <v>467</v>
      </c>
      <c r="D221" s="28"/>
      <c r="E221" s="19">
        <v>5410</v>
      </c>
      <c r="F221" s="2" t="s">
        <v>471</v>
      </c>
      <c r="H221" s="4" t="s">
        <v>576</v>
      </c>
      <c r="J221" s="242" t="s">
        <v>572</v>
      </c>
    </row>
    <row r="222" spans="1:10" x14ac:dyDescent="0.2">
      <c r="A222" s="53"/>
      <c r="B222" s="5" t="s">
        <v>596</v>
      </c>
      <c r="F222" s="78"/>
      <c r="J222" s="242"/>
    </row>
    <row r="223" spans="1:10" x14ac:dyDescent="0.2">
      <c r="A223" s="53"/>
      <c r="B223" s="5"/>
      <c r="F223" s="78"/>
      <c r="J223" s="242"/>
    </row>
    <row r="224" spans="1:10" x14ac:dyDescent="0.2">
      <c r="A224" s="53"/>
      <c r="B224" s="5" t="s">
        <v>597</v>
      </c>
      <c r="F224" s="78"/>
      <c r="J224" s="242"/>
    </row>
    <row r="225" spans="1:10" x14ac:dyDescent="0.2">
      <c r="A225" s="53"/>
      <c r="C225" s="32" t="s">
        <v>598</v>
      </c>
      <c r="E225" s="19">
        <v>5415</v>
      </c>
      <c r="F225" s="2" t="s">
        <v>599</v>
      </c>
      <c r="H225" s="4" t="s">
        <v>597</v>
      </c>
      <c r="J225" s="242" t="s">
        <v>572</v>
      </c>
    </row>
    <row r="226" spans="1:10" x14ac:dyDescent="0.2">
      <c r="A226" s="53"/>
      <c r="C226" s="32" t="s">
        <v>600</v>
      </c>
      <c r="E226" s="19">
        <v>5415</v>
      </c>
      <c r="F226" s="2" t="s">
        <v>599</v>
      </c>
      <c r="H226" s="4" t="s">
        <v>597</v>
      </c>
      <c r="J226" s="242" t="s">
        <v>572</v>
      </c>
    </row>
    <row r="227" spans="1:10" x14ac:dyDescent="0.2">
      <c r="A227" s="53"/>
      <c r="C227" s="32" t="s">
        <v>601</v>
      </c>
      <c r="E227" s="19">
        <v>5415</v>
      </c>
      <c r="F227" s="2" t="s">
        <v>599</v>
      </c>
      <c r="H227" s="4" t="s">
        <v>597</v>
      </c>
      <c r="J227" s="242" t="s">
        <v>572</v>
      </c>
    </row>
    <row r="228" spans="1:10" x14ac:dyDescent="0.2">
      <c r="A228" s="53"/>
      <c r="C228" s="32" t="s">
        <v>602</v>
      </c>
      <c r="E228" s="19">
        <v>5415</v>
      </c>
      <c r="F228" s="2" t="s">
        <v>599</v>
      </c>
      <c r="H228" s="4" t="s">
        <v>597</v>
      </c>
      <c r="J228" s="242" t="s">
        <v>572</v>
      </c>
    </row>
    <row r="229" spans="1:10" x14ac:dyDescent="0.2">
      <c r="A229" s="53"/>
      <c r="C229" s="32" t="s">
        <v>603</v>
      </c>
      <c r="E229" s="19">
        <v>5415</v>
      </c>
      <c r="F229" s="2" t="s">
        <v>599</v>
      </c>
      <c r="H229" s="4" t="s">
        <v>597</v>
      </c>
      <c r="J229" s="242" t="s">
        <v>572</v>
      </c>
    </row>
    <row r="230" spans="1:10" x14ac:dyDescent="0.2">
      <c r="A230" s="52"/>
      <c r="C230" s="4" t="s">
        <v>604</v>
      </c>
      <c r="E230" s="19">
        <v>5415</v>
      </c>
      <c r="F230" s="2" t="s">
        <v>599</v>
      </c>
      <c r="H230" s="4" t="s">
        <v>597</v>
      </c>
      <c r="J230" s="242" t="s">
        <v>572</v>
      </c>
    </row>
    <row r="231" spans="1:10" x14ac:dyDescent="0.2">
      <c r="A231" s="52"/>
      <c r="C231" s="4" t="s">
        <v>605</v>
      </c>
      <c r="E231" s="19">
        <v>5415</v>
      </c>
      <c r="F231" s="2" t="s">
        <v>599</v>
      </c>
      <c r="H231" s="4" t="s">
        <v>597</v>
      </c>
      <c r="J231" s="242" t="s">
        <v>572</v>
      </c>
    </row>
    <row r="232" spans="1:10" x14ac:dyDescent="0.2">
      <c r="A232" s="52"/>
      <c r="C232" s="4" t="s">
        <v>606</v>
      </c>
      <c r="E232" s="19">
        <v>5415</v>
      </c>
      <c r="F232" s="2" t="s">
        <v>599</v>
      </c>
      <c r="H232" s="4" t="s">
        <v>597</v>
      </c>
      <c r="J232" s="242" t="s">
        <v>572</v>
      </c>
    </row>
    <row r="233" spans="1:10" x14ac:dyDescent="0.2">
      <c r="A233" s="53"/>
      <c r="C233" s="61" t="s">
        <v>607</v>
      </c>
      <c r="E233" s="19">
        <v>5415</v>
      </c>
      <c r="F233" s="2" t="s">
        <v>599</v>
      </c>
      <c r="H233" s="4" t="s">
        <v>597</v>
      </c>
      <c r="J233" s="242" t="s">
        <v>572</v>
      </c>
    </row>
    <row r="234" spans="1:10" x14ac:dyDescent="0.2">
      <c r="A234" s="53"/>
      <c r="B234" s="5" t="s">
        <v>608</v>
      </c>
      <c r="F234" s="78"/>
      <c r="J234" s="242"/>
    </row>
    <row r="235" spans="1:10" x14ac:dyDescent="0.2">
      <c r="A235" s="53"/>
      <c r="F235" s="78"/>
      <c r="J235" s="242"/>
    </row>
    <row r="236" spans="1:10" x14ac:dyDescent="0.2">
      <c r="A236" s="53"/>
      <c r="B236" s="5" t="s">
        <v>609</v>
      </c>
      <c r="F236" s="78"/>
      <c r="J236" s="242"/>
    </row>
    <row r="237" spans="1:10" x14ac:dyDescent="0.2">
      <c r="A237" s="53"/>
      <c r="C237" s="32" t="s">
        <v>610</v>
      </c>
      <c r="E237" s="19">
        <v>5420</v>
      </c>
      <c r="F237" s="2" t="s">
        <v>989</v>
      </c>
      <c r="H237" s="4" t="s">
        <v>609</v>
      </c>
      <c r="J237" s="242" t="s">
        <v>572</v>
      </c>
    </row>
    <row r="238" spans="1:10" x14ac:dyDescent="0.2">
      <c r="A238" s="53"/>
      <c r="C238" s="4" t="s">
        <v>611</v>
      </c>
      <c r="E238" s="19">
        <v>5420</v>
      </c>
      <c r="F238" s="2" t="s">
        <v>989</v>
      </c>
      <c r="H238" s="4" t="s">
        <v>609</v>
      </c>
      <c r="J238" s="242" t="s">
        <v>572</v>
      </c>
    </row>
    <row r="239" spans="1:10" x14ac:dyDescent="0.2">
      <c r="A239" s="53"/>
      <c r="C239" s="4" t="s">
        <v>612</v>
      </c>
      <c r="E239" s="19">
        <v>5420</v>
      </c>
      <c r="F239" s="2" t="s">
        <v>989</v>
      </c>
      <c r="H239" s="4" t="s">
        <v>609</v>
      </c>
      <c r="J239" s="242" t="s">
        <v>572</v>
      </c>
    </row>
    <row r="240" spans="1:10" x14ac:dyDescent="0.2">
      <c r="A240" s="53"/>
      <c r="C240" s="4" t="s">
        <v>613</v>
      </c>
      <c r="E240" s="19">
        <v>5420</v>
      </c>
      <c r="F240" s="2" t="s">
        <v>989</v>
      </c>
      <c r="H240" s="4" t="s">
        <v>609</v>
      </c>
      <c r="J240" s="242" t="s">
        <v>572</v>
      </c>
    </row>
    <row r="241" spans="1:10" x14ac:dyDescent="0.2">
      <c r="A241" s="53"/>
      <c r="C241" s="4" t="s">
        <v>614</v>
      </c>
      <c r="E241" s="19">
        <v>5420</v>
      </c>
      <c r="F241" s="2" t="s">
        <v>989</v>
      </c>
      <c r="H241" s="4" t="s">
        <v>609</v>
      </c>
      <c r="J241" s="242" t="s">
        <v>572</v>
      </c>
    </row>
    <row r="242" spans="1:10" x14ac:dyDescent="0.2">
      <c r="A242" s="52"/>
      <c r="C242" s="4" t="s">
        <v>604</v>
      </c>
      <c r="E242" s="19">
        <v>5420</v>
      </c>
      <c r="F242" s="2" t="s">
        <v>989</v>
      </c>
      <c r="H242" s="4" t="s">
        <v>609</v>
      </c>
      <c r="J242" s="242" t="s">
        <v>572</v>
      </c>
    </row>
    <row r="243" spans="1:10" x14ac:dyDescent="0.2">
      <c r="A243" s="52"/>
      <c r="C243" s="4" t="s">
        <v>605</v>
      </c>
      <c r="E243" s="19">
        <v>5420</v>
      </c>
      <c r="F243" s="2" t="s">
        <v>989</v>
      </c>
      <c r="H243" s="4" t="s">
        <v>609</v>
      </c>
      <c r="J243" s="242" t="s">
        <v>572</v>
      </c>
    </row>
    <row r="244" spans="1:10" x14ac:dyDescent="0.2">
      <c r="A244" s="52"/>
      <c r="C244" s="4" t="s">
        <v>606</v>
      </c>
      <c r="E244" s="19">
        <v>5420</v>
      </c>
      <c r="F244" s="2" t="s">
        <v>989</v>
      </c>
      <c r="H244" s="4" t="s">
        <v>609</v>
      </c>
      <c r="J244" s="242" t="s">
        <v>572</v>
      </c>
    </row>
    <row r="245" spans="1:10" ht="25.5" x14ac:dyDescent="0.2">
      <c r="A245" s="53"/>
      <c r="C245" s="32" t="s">
        <v>615</v>
      </c>
      <c r="E245" s="19">
        <v>5420</v>
      </c>
      <c r="F245" s="2" t="s">
        <v>989</v>
      </c>
      <c r="H245" s="4" t="s">
        <v>609</v>
      </c>
      <c r="J245" s="242" t="s">
        <v>572</v>
      </c>
    </row>
    <row r="246" spans="1:10" ht="25.5" x14ac:dyDescent="0.2">
      <c r="A246" s="53"/>
      <c r="C246" s="32" t="s">
        <v>616</v>
      </c>
      <c r="E246" s="19">
        <v>5420</v>
      </c>
      <c r="F246" s="2" t="s">
        <v>989</v>
      </c>
      <c r="H246" s="4" t="s">
        <v>609</v>
      </c>
      <c r="J246" s="242" t="s">
        <v>572</v>
      </c>
    </row>
    <row r="247" spans="1:10" x14ac:dyDescent="0.2">
      <c r="A247" s="53"/>
      <c r="C247" s="32" t="s">
        <v>617</v>
      </c>
      <c r="E247" s="19">
        <v>5420</v>
      </c>
      <c r="F247" s="2" t="s">
        <v>989</v>
      </c>
      <c r="H247" s="4" t="s">
        <v>609</v>
      </c>
      <c r="J247" s="242" t="s">
        <v>572</v>
      </c>
    </row>
    <row r="248" spans="1:10" x14ac:dyDescent="0.2">
      <c r="A248" s="53"/>
      <c r="C248" s="32" t="s">
        <v>618</v>
      </c>
      <c r="E248" s="19">
        <v>5420</v>
      </c>
      <c r="F248" s="2" t="s">
        <v>989</v>
      </c>
      <c r="H248" s="4" t="s">
        <v>609</v>
      </c>
      <c r="J248" s="242" t="s">
        <v>572</v>
      </c>
    </row>
    <row r="249" spans="1:10" x14ac:dyDescent="0.2">
      <c r="A249" s="53"/>
      <c r="C249" s="61" t="s">
        <v>619</v>
      </c>
      <c r="E249" s="19">
        <v>5420</v>
      </c>
      <c r="F249" s="2" t="s">
        <v>989</v>
      </c>
      <c r="H249" s="4" t="s">
        <v>609</v>
      </c>
      <c r="J249" s="242" t="s">
        <v>572</v>
      </c>
    </row>
    <row r="250" spans="1:10" x14ac:dyDescent="0.2">
      <c r="A250" s="53"/>
      <c r="B250" s="5" t="s">
        <v>620</v>
      </c>
      <c r="F250" s="78"/>
      <c r="J250" s="242"/>
    </row>
    <row r="251" spans="1:10" x14ac:dyDescent="0.2">
      <c r="A251" s="53"/>
      <c r="B251" s="5"/>
      <c r="F251" s="78"/>
      <c r="J251" s="242"/>
    </row>
    <row r="252" spans="1:10" x14ac:dyDescent="0.2">
      <c r="A252" s="53" t="s">
        <v>621</v>
      </c>
      <c r="E252" s="19">
        <v>5425</v>
      </c>
      <c r="F252" s="193" t="s">
        <v>622</v>
      </c>
      <c r="H252" s="5" t="s">
        <v>623</v>
      </c>
      <c r="J252" s="242"/>
    </row>
    <row r="253" spans="1:10" x14ac:dyDescent="0.2">
      <c r="A253" s="53"/>
      <c r="F253" s="78"/>
      <c r="J253" s="242"/>
    </row>
    <row r="254" spans="1:10" x14ac:dyDescent="0.2">
      <c r="A254" s="53" t="s">
        <v>624</v>
      </c>
      <c r="F254" s="78"/>
      <c r="H254" s="5" t="s">
        <v>625</v>
      </c>
      <c r="J254" s="242"/>
    </row>
    <row r="255" spans="1:10" ht="51.75" customHeight="1" x14ac:dyDescent="0.2">
      <c r="A255" s="53"/>
      <c r="B255" s="214" t="s">
        <v>626</v>
      </c>
      <c r="C255" s="215"/>
      <c r="F255" s="78"/>
      <c r="H255" s="5"/>
      <c r="J255" s="242"/>
    </row>
    <row r="256" spans="1:10" ht="25.5" x14ac:dyDescent="0.2">
      <c r="A256" s="53"/>
      <c r="C256" s="32" t="s">
        <v>627</v>
      </c>
      <c r="E256" s="19">
        <v>5505</v>
      </c>
      <c r="F256" s="2" t="s">
        <v>633</v>
      </c>
      <c r="H256" s="4" t="s">
        <v>635</v>
      </c>
      <c r="J256" s="242" t="s">
        <v>625</v>
      </c>
    </row>
    <row r="257" spans="1:10" x14ac:dyDescent="0.2">
      <c r="A257" s="53"/>
      <c r="C257" s="32" t="s">
        <v>628</v>
      </c>
      <c r="E257" s="19">
        <v>5505</v>
      </c>
      <c r="F257" s="2" t="s">
        <v>633</v>
      </c>
      <c r="H257" s="4" t="s">
        <v>635</v>
      </c>
      <c r="J257" s="242" t="s">
        <v>625</v>
      </c>
    </row>
    <row r="258" spans="1:10" x14ac:dyDescent="0.2">
      <c r="A258" s="53"/>
      <c r="C258" s="32" t="s">
        <v>629</v>
      </c>
      <c r="E258" s="19">
        <v>5505</v>
      </c>
      <c r="F258" s="2" t="s">
        <v>633</v>
      </c>
      <c r="H258" s="4" t="s">
        <v>635</v>
      </c>
      <c r="J258" s="242" t="s">
        <v>625</v>
      </c>
    </row>
    <row r="259" spans="1:10" x14ac:dyDescent="0.2">
      <c r="A259" s="53"/>
      <c r="C259" s="32" t="s">
        <v>630</v>
      </c>
      <c r="E259" s="19">
        <v>5505</v>
      </c>
      <c r="F259" s="2" t="s">
        <v>633</v>
      </c>
      <c r="H259" s="4" t="s">
        <v>635</v>
      </c>
      <c r="J259" s="242" t="s">
        <v>625</v>
      </c>
    </row>
    <row r="260" spans="1:10" x14ac:dyDescent="0.2">
      <c r="A260" s="53"/>
      <c r="C260" s="32" t="s">
        <v>631</v>
      </c>
      <c r="E260" s="19">
        <v>5505</v>
      </c>
      <c r="F260" s="2" t="s">
        <v>633</v>
      </c>
      <c r="H260" s="4" t="s">
        <v>635</v>
      </c>
      <c r="J260" s="242" t="s">
        <v>625</v>
      </c>
    </row>
    <row r="261" spans="1:10" x14ac:dyDescent="0.2">
      <c r="A261" s="53"/>
      <c r="C261" s="61" t="s">
        <v>632</v>
      </c>
      <c r="F261" s="191"/>
      <c r="J261" s="242"/>
    </row>
    <row r="262" spans="1:10" x14ac:dyDescent="0.2">
      <c r="A262" s="53"/>
      <c r="C262" s="61"/>
      <c r="F262" s="191"/>
      <c r="J262" s="242"/>
    </row>
    <row r="263" spans="1:10" x14ac:dyDescent="0.2">
      <c r="A263" s="53"/>
      <c r="B263" s="5" t="s">
        <v>633</v>
      </c>
      <c r="F263" s="78"/>
      <c r="J263" s="242"/>
    </row>
    <row r="264" spans="1:10" x14ac:dyDescent="0.2">
      <c r="A264" s="53"/>
      <c r="C264" s="61" t="s">
        <v>634</v>
      </c>
      <c r="E264" s="19">
        <v>5505</v>
      </c>
      <c r="F264" s="2" t="s">
        <v>633</v>
      </c>
      <c r="H264" s="4" t="s">
        <v>635</v>
      </c>
      <c r="J264" s="242" t="s">
        <v>625</v>
      </c>
    </row>
    <row r="265" spans="1:10" x14ac:dyDescent="0.2">
      <c r="A265" s="53"/>
      <c r="C265" s="32" t="s">
        <v>636</v>
      </c>
      <c r="E265" s="19">
        <v>5505</v>
      </c>
      <c r="F265" s="2" t="s">
        <v>633</v>
      </c>
      <c r="H265" s="4" t="s">
        <v>635</v>
      </c>
      <c r="J265" s="242" t="s">
        <v>625</v>
      </c>
    </row>
    <row r="266" spans="1:10" x14ac:dyDescent="0.2">
      <c r="A266" s="53"/>
      <c r="C266" s="32" t="s">
        <v>637</v>
      </c>
      <c r="E266" s="19">
        <v>5505</v>
      </c>
      <c r="F266" s="2" t="s">
        <v>633</v>
      </c>
      <c r="H266" s="4" t="s">
        <v>635</v>
      </c>
      <c r="J266" s="242" t="s">
        <v>625</v>
      </c>
    </row>
    <row r="267" spans="1:10" ht="25.5" x14ac:dyDescent="0.2">
      <c r="A267" s="53"/>
      <c r="C267" s="32" t="s">
        <v>638</v>
      </c>
      <c r="E267" s="19">
        <v>5505</v>
      </c>
      <c r="F267" s="2" t="s">
        <v>633</v>
      </c>
      <c r="H267" s="4" t="s">
        <v>635</v>
      </c>
      <c r="J267" s="242" t="s">
        <v>625</v>
      </c>
    </row>
    <row r="268" spans="1:10" x14ac:dyDescent="0.2">
      <c r="A268" s="53"/>
      <c r="B268" s="23"/>
      <c r="C268" s="32" t="s">
        <v>639</v>
      </c>
      <c r="E268" s="19">
        <v>5505</v>
      </c>
      <c r="F268" s="2" t="s">
        <v>633</v>
      </c>
      <c r="H268" s="4" t="s">
        <v>635</v>
      </c>
      <c r="J268" s="242" t="s">
        <v>625</v>
      </c>
    </row>
    <row r="269" spans="1:10" x14ac:dyDescent="0.2">
      <c r="A269" s="53"/>
      <c r="B269" s="23"/>
      <c r="C269" s="32" t="s">
        <v>640</v>
      </c>
      <c r="D269" s="28"/>
      <c r="E269" s="19">
        <v>5505</v>
      </c>
      <c r="F269" s="2" t="s">
        <v>633</v>
      </c>
      <c r="H269" s="4" t="s">
        <v>635</v>
      </c>
      <c r="J269" s="242" t="s">
        <v>625</v>
      </c>
    </row>
    <row r="270" spans="1:10" x14ac:dyDescent="0.2">
      <c r="A270" s="53"/>
      <c r="B270" s="23"/>
      <c r="C270" s="32" t="s">
        <v>641</v>
      </c>
      <c r="D270" s="28"/>
      <c r="E270" s="19">
        <v>5505</v>
      </c>
      <c r="F270" s="2" t="s">
        <v>633</v>
      </c>
      <c r="H270" s="4" t="s">
        <v>635</v>
      </c>
      <c r="J270" s="242" t="s">
        <v>625</v>
      </c>
    </row>
    <row r="271" spans="1:10" x14ac:dyDescent="0.2">
      <c r="A271" s="53"/>
      <c r="B271" s="23"/>
      <c r="C271" s="32" t="s">
        <v>642</v>
      </c>
      <c r="D271" s="28"/>
      <c r="E271" s="19">
        <v>5505</v>
      </c>
      <c r="F271" s="2" t="s">
        <v>633</v>
      </c>
      <c r="H271" s="4" t="s">
        <v>635</v>
      </c>
      <c r="J271" s="242" t="s">
        <v>625</v>
      </c>
    </row>
    <row r="272" spans="1:10" ht="25.5" x14ac:dyDescent="0.2">
      <c r="A272" s="53"/>
      <c r="B272" s="23"/>
      <c r="C272" s="32" t="s">
        <v>643</v>
      </c>
      <c r="D272" s="28"/>
      <c r="E272" s="19">
        <v>5505</v>
      </c>
      <c r="F272" s="2" t="s">
        <v>633</v>
      </c>
      <c r="H272" s="4" t="s">
        <v>635</v>
      </c>
      <c r="J272" s="242" t="s">
        <v>625</v>
      </c>
    </row>
    <row r="273" spans="1:10" x14ac:dyDescent="0.2">
      <c r="A273" s="53"/>
      <c r="B273" s="23"/>
      <c r="C273" s="61" t="s">
        <v>467</v>
      </c>
      <c r="D273" s="28"/>
      <c r="E273" s="19">
        <v>5505</v>
      </c>
      <c r="F273" s="2" t="s">
        <v>633</v>
      </c>
      <c r="H273" s="4" t="s">
        <v>635</v>
      </c>
      <c r="J273" s="242" t="s">
        <v>625</v>
      </c>
    </row>
    <row r="274" spans="1:10" x14ac:dyDescent="0.2">
      <c r="A274" s="53"/>
      <c r="B274" s="5" t="s">
        <v>644</v>
      </c>
      <c r="F274" s="78"/>
      <c r="J274" s="242"/>
    </row>
    <row r="275" spans="1:10" x14ac:dyDescent="0.2">
      <c r="A275" s="53"/>
      <c r="F275" s="78"/>
      <c r="J275" s="242"/>
    </row>
    <row r="276" spans="1:10" x14ac:dyDescent="0.2">
      <c r="A276" s="53"/>
      <c r="B276" s="5" t="s">
        <v>645</v>
      </c>
      <c r="F276" s="78"/>
      <c r="J276" s="242"/>
    </row>
    <row r="277" spans="1:10" x14ac:dyDescent="0.2">
      <c r="A277" s="53"/>
      <c r="C277" s="61" t="s">
        <v>646</v>
      </c>
      <c r="E277" s="19">
        <v>5510</v>
      </c>
      <c r="F277" s="2" t="s">
        <v>471</v>
      </c>
      <c r="H277" s="4" t="s">
        <v>635</v>
      </c>
      <c r="J277" s="242" t="s">
        <v>625</v>
      </c>
    </row>
    <row r="278" spans="1:10" x14ac:dyDescent="0.2">
      <c r="A278" s="53"/>
      <c r="C278" s="32" t="s">
        <v>647</v>
      </c>
      <c r="E278" s="19">
        <v>5510</v>
      </c>
      <c r="F278" s="2" t="s">
        <v>471</v>
      </c>
      <c r="H278" s="4" t="s">
        <v>635</v>
      </c>
      <c r="J278" s="242" t="s">
        <v>625</v>
      </c>
    </row>
    <row r="279" spans="1:10" x14ac:dyDescent="0.2">
      <c r="A279" s="53"/>
      <c r="C279" s="32" t="s">
        <v>648</v>
      </c>
      <c r="E279" s="19">
        <v>5510</v>
      </c>
      <c r="F279" s="2" t="s">
        <v>471</v>
      </c>
      <c r="H279" s="4" t="s">
        <v>635</v>
      </c>
      <c r="J279" s="242" t="s">
        <v>625</v>
      </c>
    </row>
    <row r="280" spans="1:10" x14ac:dyDescent="0.2">
      <c r="A280" s="53"/>
      <c r="C280" s="32" t="s">
        <v>649</v>
      </c>
      <c r="E280" s="19">
        <v>5510</v>
      </c>
      <c r="F280" s="2" t="s">
        <v>471</v>
      </c>
      <c r="H280" s="4" t="s">
        <v>635</v>
      </c>
      <c r="J280" s="242" t="s">
        <v>625</v>
      </c>
    </row>
    <row r="281" spans="1:10" ht="25.5" x14ac:dyDescent="0.2">
      <c r="A281" s="53"/>
      <c r="B281" s="23"/>
      <c r="C281" s="32" t="s">
        <v>650</v>
      </c>
      <c r="D281" s="28"/>
      <c r="E281" s="19">
        <v>5510</v>
      </c>
      <c r="F281" s="2" t="s">
        <v>471</v>
      </c>
      <c r="H281" s="4" t="s">
        <v>635</v>
      </c>
      <c r="J281" s="242" t="s">
        <v>625</v>
      </c>
    </row>
    <row r="282" spans="1:10" x14ac:dyDescent="0.2">
      <c r="A282" s="53"/>
      <c r="B282" s="23"/>
      <c r="C282" s="61" t="s">
        <v>467</v>
      </c>
      <c r="D282" s="28"/>
      <c r="E282" s="19">
        <v>5510</v>
      </c>
      <c r="F282" s="2" t="s">
        <v>471</v>
      </c>
      <c r="H282" s="4" t="s">
        <v>635</v>
      </c>
      <c r="J282" s="242" t="s">
        <v>625</v>
      </c>
    </row>
    <row r="283" spans="1:10" x14ac:dyDescent="0.2">
      <c r="A283" s="53"/>
      <c r="B283" s="5" t="s">
        <v>651</v>
      </c>
      <c r="F283" s="78"/>
      <c r="J283" s="242"/>
    </row>
    <row r="284" spans="1:10" x14ac:dyDescent="0.2">
      <c r="A284" s="53"/>
      <c r="B284" s="5"/>
      <c r="F284" s="78"/>
      <c r="J284" s="242"/>
    </row>
    <row r="285" spans="1:10" x14ac:dyDescent="0.2">
      <c r="A285" s="53"/>
      <c r="B285" s="5" t="s">
        <v>652</v>
      </c>
    </row>
    <row r="286" spans="1:10" x14ac:dyDescent="0.2">
      <c r="A286" s="53"/>
      <c r="C286" s="4" t="s">
        <v>652</v>
      </c>
      <c r="E286" s="19">
        <v>5511</v>
      </c>
      <c r="F286" s="4" t="s">
        <v>652</v>
      </c>
      <c r="H286" s="32" t="s">
        <v>652</v>
      </c>
      <c r="J286" s="242" t="s">
        <v>449</v>
      </c>
    </row>
    <row r="287" spans="1:10" x14ac:dyDescent="0.2">
      <c r="A287" s="53"/>
      <c r="B287" s="5" t="s">
        <v>653</v>
      </c>
      <c r="F287" s="78"/>
      <c r="J287" s="242"/>
    </row>
    <row r="288" spans="1:10" x14ac:dyDescent="0.2">
      <c r="A288" s="53"/>
      <c r="B288" s="5"/>
      <c r="F288" s="78"/>
      <c r="J288" s="242"/>
    </row>
    <row r="289" spans="1:10" x14ac:dyDescent="0.2">
      <c r="A289" s="53"/>
      <c r="B289" s="5" t="s">
        <v>654</v>
      </c>
      <c r="F289" s="78"/>
      <c r="J289" s="242"/>
    </row>
    <row r="290" spans="1:10" x14ac:dyDescent="0.2">
      <c r="A290" s="53"/>
      <c r="C290" s="32" t="s">
        <v>655</v>
      </c>
      <c r="E290" s="19">
        <v>5515</v>
      </c>
      <c r="F290" s="36" t="s">
        <v>656</v>
      </c>
      <c r="H290" s="4" t="s">
        <v>654</v>
      </c>
      <c r="J290" s="242" t="s">
        <v>625</v>
      </c>
    </row>
    <row r="291" spans="1:10" x14ac:dyDescent="0.2">
      <c r="A291" s="53"/>
      <c r="C291" s="32" t="s">
        <v>657</v>
      </c>
      <c r="E291" s="19">
        <v>5520</v>
      </c>
      <c r="F291" s="2" t="s">
        <v>658</v>
      </c>
      <c r="H291" s="4" t="s">
        <v>654</v>
      </c>
      <c r="J291" s="242" t="s">
        <v>625</v>
      </c>
    </row>
    <row r="292" spans="1:10" x14ac:dyDescent="0.2">
      <c r="A292" s="53"/>
      <c r="C292" s="32" t="s">
        <v>659</v>
      </c>
      <c r="E292" s="19">
        <v>5520</v>
      </c>
      <c r="F292" s="2" t="s">
        <v>658</v>
      </c>
      <c r="H292" s="4" t="s">
        <v>654</v>
      </c>
      <c r="J292" s="242" t="s">
        <v>625</v>
      </c>
    </row>
    <row r="293" spans="1:10" x14ac:dyDescent="0.2">
      <c r="A293" s="53"/>
      <c r="C293" s="32" t="s">
        <v>660</v>
      </c>
      <c r="E293" s="19">
        <v>5520</v>
      </c>
      <c r="F293" s="2" t="s">
        <v>658</v>
      </c>
      <c r="H293" s="4" t="s">
        <v>654</v>
      </c>
      <c r="J293" s="242" t="s">
        <v>625</v>
      </c>
    </row>
    <row r="294" spans="1:10" x14ac:dyDescent="0.2">
      <c r="A294" s="53"/>
      <c r="C294" s="32" t="s">
        <v>661</v>
      </c>
      <c r="E294" s="19">
        <v>5520</v>
      </c>
      <c r="F294" s="2" t="s">
        <v>658</v>
      </c>
      <c r="H294" s="4" t="s">
        <v>654</v>
      </c>
      <c r="J294" s="242" t="s">
        <v>625</v>
      </c>
    </row>
    <row r="295" spans="1:10" x14ac:dyDescent="0.2">
      <c r="A295" s="53"/>
      <c r="C295" s="32" t="s">
        <v>662</v>
      </c>
      <c r="E295" s="19">
        <v>5520</v>
      </c>
      <c r="F295" s="2" t="s">
        <v>658</v>
      </c>
      <c r="H295" s="4" t="s">
        <v>654</v>
      </c>
      <c r="J295" s="242" t="s">
        <v>625</v>
      </c>
    </row>
    <row r="296" spans="1:10" ht="25.5" x14ac:dyDescent="0.2">
      <c r="A296" s="53"/>
      <c r="C296" s="32" t="s">
        <v>663</v>
      </c>
      <c r="E296" s="19">
        <v>5520</v>
      </c>
      <c r="F296" s="2" t="s">
        <v>658</v>
      </c>
      <c r="H296" s="4" t="s">
        <v>654</v>
      </c>
      <c r="J296" s="242" t="s">
        <v>625</v>
      </c>
    </row>
    <row r="297" spans="1:10" x14ac:dyDescent="0.2">
      <c r="A297" s="53"/>
      <c r="C297" s="32" t="s">
        <v>664</v>
      </c>
      <c r="E297" s="19">
        <v>5520</v>
      </c>
      <c r="F297" s="2" t="s">
        <v>658</v>
      </c>
      <c r="H297" s="4" t="s">
        <v>654</v>
      </c>
      <c r="J297" s="242" t="s">
        <v>625</v>
      </c>
    </row>
    <row r="298" spans="1:10" ht="25.5" x14ac:dyDescent="0.2">
      <c r="A298" s="53"/>
      <c r="C298" s="32" t="s">
        <v>665</v>
      </c>
      <c r="E298" s="19">
        <v>5520</v>
      </c>
      <c r="F298" s="2" t="s">
        <v>658</v>
      </c>
      <c r="H298" s="4" t="s">
        <v>654</v>
      </c>
      <c r="J298" s="242" t="s">
        <v>625</v>
      </c>
    </row>
    <row r="299" spans="1:10" x14ac:dyDescent="0.2">
      <c r="A299" s="53"/>
      <c r="C299" s="32" t="s">
        <v>666</v>
      </c>
      <c r="E299" s="19">
        <v>5520</v>
      </c>
      <c r="F299" s="2" t="s">
        <v>658</v>
      </c>
      <c r="H299" s="4" t="s">
        <v>654</v>
      </c>
      <c r="J299" s="242" t="s">
        <v>625</v>
      </c>
    </row>
    <row r="300" spans="1:10" ht="25.5" x14ac:dyDescent="0.2">
      <c r="A300" s="53"/>
      <c r="C300" s="32" t="s">
        <v>667</v>
      </c>
      <c r="E300" s="19">
        <v>5520</v>
      </c>
      <c r="F300" s="2" t="s">
        <v>658</v>
      </c>
      <c r="H300" s="4" t="s">
        <v>654</v>
      </c>
      <c r="J300" s="242" t="s">
        <v>625</v>
      </c>
    </row>
    <row r="301" spans="1:10" ht="25.5" x14ac:dyDescent="0.2">
      <c r="A301" s="53"/>
      <c r="C301" s="32" t="s">
        <v>668</v>
      </c>
      <c r="E301" s="19">
        <v>5520</v>
      </c>
      <c r="F301" s="2" t="s">
        <v>658</v>
      </c>
      <c r="H301" s="4" t="s">
        <v>654</v>
      </c>
      <c r="J301" s="242" t="s">
        <v>625</v>
      </c>
    </row>
    <row r="302" spans="1:10" x14ac:dyDescent="0.2">
      <c r="A302" s="53"/>
      <c r="C302" s="32" t="s">
        <v>669</v>
      </c>
      <c r="E302" s="19">
        <v>5520</v>
      </c>
      <c r="F302" s="2" t="s">
        <v>658</v>
      </c>
      <c r="H302" s="4" t="s">
        <v>654</v>
      </c>
      <c r="J302" s="242" t="s">
        <v>625</v>
      </c>
    </row>
    <row r="303" spans="1:10" ht="25.5" x14ac:dyDescent="0.2">
      <c r="A303" s="53"/>
      <c r="C303" s="32" t="s">
        <v>670</v>
      </c>
      <c r="E303" s="19">
        <v>5520</v>
      </c>
      <c r="F303" s="2" t="s">
        <v>658</v>
      </c>
      <c r="H303" s="4" t="s">
        <v>654</v>
      </c>
      <c r="J303" s="242" t="s">
        <v>625</v>
      </c>
    </row>
    <row r="304" spans="1:10" x14ac:dyDescent="0.2">
      <c r="A304" s="53"/>
      <c r="C304" s="32" t="s">
        <v>671</v>
      </c>
      <c r="E304" s="19">
        <v>5520</v>
      </c>
      <c r="F304" s="2" t="s">
        <v>658</v>
      </c>
      <c r="H304" s="4" t="s">
        <v>654</v>
      </c>
      <c r="J304" s="242" t="s">
        <v>625</v>
      </c>
    </row>
    <row r="305" spans="1:10" x14ac:dyDescent="0.2">
      <c r="A305" s="53"/>
      <c r="C305" s="32" t="s">
        <v>672</v>
      </c>
      <c r="E305" s="19">
        <v>5520</v>
      </c>
      <c r="F305" s="2" t="s">
        <v>658</v>
      </c>
      <c r="H305" s="4" t="s">
        <v>654</v>
      </c>
      <c r="J305" s="242" t="s">
        <v>625</v>
      </c>
    </row>
    <row r="306" spans="1:10" x14ac:dyDescent="0.2">
      <c r="A306" s="53"/>
      <c r="C306" s="32" t="s">
        <v>673</v>
      </c>
      <c r="E306" s="19">
        <v>5520</v>
      </c>
      <c r="F306" s="2" t="s">
        <v>658</v>
      </c>
      <c r="H306" s="4" t="s">
        <v>654</v>
      </c>
      <c r="J306" s="242" t="s">
        <v>625</v>
      </c>
    </row>
    <row r="307" spans="1:10" x14ac:dyDescent="0.2">
      <c r="A307" s="53"/>
      <c r="C307" s="32" t="s">
        <v>674</v>
      </c>
      <c r="E307" s="19">
        <v>5520</v>
      </c>
      <c r="F307" s="2" t="s">
        <v>658</v>
      </c>
      <c r="H307" s="4" t="s">
        <v>654</v>
      </c>
      <c r="J307" s="242" t="s">
        <v>625</v>
      </c>
    </row>
    <row r="308" spans="1:10" ht="25.5" x14ac:dyDescent="0.2">
      <c r="A308" s="53"/>
      <c r="C308" s="32" t="s">
        <v>675</v>
      </c>
      <c r="E308" s="19">
        <v>5520</v>
      </c>
      <c r="F308" s="2" t="s">
        <v>658</v>
      </c>
      <c r="H308" s="4" t="s">
        <v>654</v>
      </c>
      <c r="J308" s="242" t="s">
        <v>625</v>
      </c>
    </row>
    <row r="309" spans="1:10" x14ac:dyDescent="0.2">
      <c r="A309" s="53"/>
      <c r="C309" s="32" t="s">
        <v>676</v>
      </c>
      <c r="E309" s="19">
        <v>5520</v>
      </c>
      <c r="F309" s="2" t="s">
        <v>658</v>
      </c>
      <c r="H309" s="4" t="s">
        <v>654</v>
      </c>
      <c r="J309" s="242" t="s">
        <v>625</v>
      </c>
    </row>
    <row r="310" spans="1:10" x14ac:dyDescent="0.2">
      <c r="A310" s="53"/>
      <c r="C310" s="32" t="s">
        <v>677</v>
      </c>
      <c r="E310" s="19">
        <v>5520</v>
      </c>
      <c r="F310" s="2" t="s">
        <v>658</v>
      </c>
      <c r="H310" s="4" t="s">
        <v>654</v>
      </c>
      <c r="J310" s="242" t="s">
        <v>625</v>
      </c>
    </row>
    <row r="311" spans="1:10" x14ac:dyDescent="0.2">
      <c r="A311" s="53"/>
      <c r="C311" s="32" t="s">
        <v>678</v>
      </c>
      <c r="E311" s="19">
        <v>5520</v>
      </c>
      <c r="F311" s="2" t="s">
        <v>658</v>
      </c>
      <c r="H311" s="4" t="s">
        <v>654</v>
      </c>
      <c r="J311" s="242" t="s">
        <v>625</v>
      </c>
    </row>
    <row r="312" spans="1:10" x14ac:dyDescent="0.2">
      <c r="A312" s="53"/>
      <c r="C312" s="32" t="s">
        <v>679</v>
      </c>
      <c r="E312" s="19">
        <v>5520</v>
      </c>
      <c r="F312" s="2" t="s">
        <v>658</v>
      </c>
      <c r="H312" s="4" t="s">
        <v>654</v>
      </c>
      <c r="J312" s="242" t="s">
        <v>625</v>
      </c>
    </row>
    <row r="313" spans="1:10" x14ac:dyDescent="0.2">
      <c r="A313" s="53"/>
      <c r="C313" s="32" t="s">
        <v>680</v>
      </c>
      <c r="E313" s="19">
        <v>5520</v>
      </c>
      <c r="F313" s="2" t="s">
        <v>658</v>
      </c>
      <c r="H313" s="4" t="s">
        <v>654</v>
      </c>
      <c r="J313" s="242" t="s">
        <v>625</v>
      </c>
    </row>
    <row r="314" spans="1:10" x14ac:dyDescent="0.2">
      <c r="A314" s="53"/>
      <c r="C314" s="61" t="s">
        <v>681</v>
      </c>
      <c r="E314" s="19">
        <v>5520</v>
      </c>
      <c r="F314" s="2" t="s">
        <v>658</v>
      </c>
      <c r="H314" s="4" t="s">
        <v>654</v>
      </c>
      <c r="J314" s="242" t="s">
        <v>625</v>
      </c>
    </row>
    <row r="315" spans="1:10" x14ac:dyDescent="0.2">
      <c r="A315" s="53"/>
      <c r="B315" s="4" t="s">
        <v>682</v>
      </c>
      <c r="C315" s="33"/>
      <c r="F315" s="78"/>
      <c r="J315" s="242"/>
    </row>
    <row r="316" spans="1:10" x14ac:dyDescent="0.2">
      <c r="A316" s="53" t="s">
        <v>683</v>
      </c>
      <c r="E316" s="19">
        <v>5525</v>
      </c>
      <c r="F316" s="193" t="s">
        <v>684</v>
      </c>
      <c r="H316" s="5" t="s">
        <v>685</v>
      </c>
      <c r="J316" s="242"/>
    </row>
    <row r="317" spans="1:10" x14ac:dyDescent="0.2">
      <c r="A317" s="53"/>
      <c r="F317" s="78"/>
      <c r="J317" s="242"/>
    </row>
    <row r="318" spans="1:10" x14ac:dyDescent="0.2">
      <c r="A318" s="53" t="s">
        <v>686</v>
      </c>
      <c r="E318" s="19">
        <v>5530</v>
      </c>
      <c r="F318" s="193" t="s">
        <v>687</v>
      </c>
      <c r="H318" s="17" t="s">
        <v>688</v>
      </c>
      <c r="J318" s="207" t="s">
        <v>688</v>
      </c>
    </row>
    <row r="319" spans="1:10" x14ac:dyDescent="0.2">
      <c r="A319" s="53"/>
      <c r="F319" s="78"/>
      <c r="J319" s="242"/>
    </row>
    <row r="320" spans="1:10" x14ac:dyDescent="0.2">
      <c r="A320" s="53" t="s">
        <v>689</v>
      </c>
      <c r="E320" s="19">
        <v>5531</v>
      </c>
      <c r="F320" s="78"/>
      <c r="J320" s="242"/>
    </row>
    <row r="321" spans="1:10" x14ac:dyDescent="0.2">
      <c r="A321" s="53" t="s">
        <v>690</v>
      </c>
      <c r="F321" s="78"/>
      <c r="J321" s="242"/>
    </row>
    <row r="322" spans="1:10" x14ac:dyDescent="0.2">
      <c r="A322" s="53"/>
      <c r="B322" s="4" t="s">
        <v>691</v>
      </c>
      <c r="E322" s="19">
        <v>5532</v>
      </c>
      <c r="F322" s="2" t="s">
        <v>692</v>
      </c>
      <c r="H322" s="4" t="s">
        <v>693</v>
      </c>
      <c r="J322" s="242" t="s">
        <v>694</v>
      </c>
    </row>
    <row r="323" spans="1:10" x14ac:dyDescent="0.2">
      <c r="A323" s="53"/>
      <c r="B323" s="4" t="s">
        <v>695</v>
      </c>
      <c r="E323" s="19">
        <v>5532</v>
      </c>
      <c r="F323" s="2" t="s">
        <v>692</v>
      </c>
      <c r="H323" s="4" t="s">
        <v>693</v>
      </c>
      <c r="J323" s="242" t="s">
        <v>694</v>
      </c>
    </row>
    <row r="324" spans="1:10" x14ac:dyDescent="0.2">
      <c r="A324" s="53"/>
      <c r="B324" s="4" t="s">
        <v>696</v>
      </c>
      <c r="E324" s="19">
        <v>5532</v>
      </c>
      <c r="F324" s="2" t="s">
        <v>692</v>
      </c>
      <c r="H324" s="4" t="s">
        <v>693</v>
      </c>
      <c r="J324" s="242" t="s">
        <v>694</v>
      </c>
    </row>
    <row r="325" spans="1:10" x14ac:dyDescent="0.2">
      <c r="A325" s="53"/>
      <c r="B325" s="4" t="s">
        <v>697</v>
      </c>
      <c r="E325" s="19">
        <v>5532</v>
      </c>
      <c r="F325" s="2" t="s">
        <v>692</v>
      </c>
      <c r="H325" s="4" t="s">
        <v>693</v>
      </c>
      <c r="J325" s="242" t="s">
        <v>694</v>
      </c>
    </row>
    <row r="326" spans="1:10" x14ac:dyDescent="0.2">
      <c r="A326" s="53"/>
      <c r="B326" s="4" t="s">
        <v>698</v>
      </c>
      <c r="E326" s="19">
        <v>5532</v>
      </c>
      <c r="F326" s="2" t="s">
        <v>692</v>
      </c>
      <c r="H326" s="4" t="s">
        <v>693</v>
      </c>
      <c r="J326" s="242" t="s">
        <v>694</v>
      </c>
    </row>
    <row r="327" spans="1:10" x14ac:dyDescent="0.2">
      <c r="A327" s="53"/>
      <c r="B327" s="4" t="s">
        <v>699</v>
      </c>
      <c r="E327" s="19">
        <v>5532</v>
      </c>
      <c r="F327" s="2" t="s">
        <v>692</v>
      </c>
      <c r="H327" s="4" t="s">
        <v>693</v>
      </c>
      <c r="J327" s="242" t="s">
        <v>694</v>
      </c>
    </row>
    <row r="328" spans="1:10" x14ac:dyDescent="0.2">
      <c r="A328" s="53"/>
      <c r="B328" s="4" t="s">
        <v>700</v>
      </c>
      <c r="E328" s="19">
        <v>5532</v>
      </c>
      <c r="F328" s="2" t="s">
        <v>692</v>
      </c>
      <c r="H328" s="4" t="s">
        <v>693</v>
      </c>
      <c r="J328" s="242" t="s">
        <v>694</v>
      </c>
    </row>
    <row r="329" spans="1:10" x14ac:dyDescent="0.2">
      <c r="A329" s="53"/>
      <c r="B329" s="62" t="s">
        <v>701</v>
      </c>
      <c r="E329" s="19">
        <v>5532</v>
      </c>
      <c r="F329" s="2" t="s">
        <v>692</v>
      </c>
      <c r="H329" s="4" t="s">
        <v>693</v>
      </c>
      <c r="J329" s="242" t="s">
        <v>694</v>
      </c>
    </row>
    <row r="330" spans="1:10" x14ac:dyDescent="0.2">
      <c r="A330" s="53" t="s">
        <v>702</v>
      </c>
      <c r="F330" s="78"/>
      <c r="J330" s="242"/>
    </row>
    <row r="331" spans="1:10" x14ac:dyDescent="0.2">
      <c r="A331" s="53"/>
      <c r="F331" s="78"/>
      <c r="J331" s="242"/>
    </row>
    <row r="332" spans="1:10" x14ac:dyDescent="0.2">
      <c r="A332" s="53" t="s">
        <v>703</v>
      </c>
      <c r="F332" s="78"/>
      <c r="J332" s="242"/>
    </row>
    <row r="333" spans="1:10" x14ac:dyDescent="0.2">
      <c r="A333" s="53"/>
      <c r="B333" s="4" t="s">
        <v>704</v>
      </c>
      <c r="E333" s="19">
        <v>5533</v>
      </c>
      <c r="F333" s="2" t="s">
        <v>224</v>
      </c>
      <c r="H333" s="32" t="s">
        <v>705</v>
      </c>
      <c r="I333" s="74"/>
      <c r="J333" s="242" t="s">
        <v>705</v>
      </c>
    </row>
    <row r="334" spans="1:10" x14ac:dyDescent="0.2">
      <c r="A334" s="53"/>
      <c r="F334" s="36"/>
      <c r="J334" s="242"/>
    </row>
    <row r="335" spans="1:10" x14ac:dyDescent="0.2">
      <c r="A335" s="53" t="s">
        <v>706</v>
      </c>
      <c r="E335" s="19">
        <v>5600</v>
      </c>
      <c r="F335" s="194" t="s">
        <v>707</v>
      </c>
      <c r="H335" s="5" t="s">
        <v>708</v>
      </c>
      <c r="J335" s="207" t="s">
        <v>709</v>
      </c>
    </row>
    <row r="336" spans="1:10" x14ac:dyDescent="0.2">
      <c r="A336" s="53"/>
      <c r="F336" s="78"/>
      <c r="J336" s="207"/>
    </row>
    <row r="337" spans="1:10" x14ac:dyDescent="0.2">
      <c r="A337" s="53"/>
      <c r="F337" s="78"/>
      <c r="J337" s="242"/>
    </row>
    <row r="338" spans="1:10" x14ac:dyDescent="0.2">
      <c r="A338" s="53"/>
      <c r="F338" s="78"/>
      <c r="J338" s="242"/>
    </row>
    <row r="339" spans="1:10" x14ac:dyDescent="0.2">
      <c r="A339" s="53"/>
      <c r="F339" s="78"/>
      <c r="J339" s="242"/>
    </row>
    <row r="340" spans="1:10" x14ac:dyDescent="0.2">
      <c r="A340" s="53"/>
      <c r="F340" s="78"/>
      <c r="J340" s="242"/>
    </row>
    <row r="341" spans="1:10" x14ac:dyDescent="0.2">
      <c r="A341" s="53"/>
      <c r="F341" s="78"/>
      <c r="J341" s="242"/>
    </row>
    <row r="342" spans="1:10" x14ac:dyDescent="0.2">
      <c r="A342" s="53"/>
      <c r="F342" s="78"/>
      <c r="H342" s="5"/>
      <c r="J342" s="242"/>
    </row>
    <row r="343" spans="1:10" x14ac:dyDescent="0.2">
      <c r="A343" s="53"/>
      <c r="F343" s="78"/>
      <c r="J343" s="242"/>
    </row>
    <row r="344" spans="1:10" x14ac:dyDescent="0.2">
      <c r="A344" s="53"/>
      <c r="F344" s="78"/>
      <c r="H344" s="5"/>
      <c r="J344" s="242"/>
    </row>
    <row r="345" spans="1:10" x14ac:dyDescent="0.2">
      <c r="A345" s="53"/>
      <c r="F345" s="78"/>
      <c r="J345" s="242"/>
    </row>
    <row r="346" spans="1:10" x14ac:dyDescent="0.2">
      <c r="A346" s="53"/>
      <c r="F346" s="78"/>
      <c r="H346" s="5"/>
      <c r="J346" s="242"/>
    </row>
    <row r="347" spans="1:10" x14ac:dyDescent="0.2">
      <c r="A347" s="53"/>
      <c r="F347" s="78"/>
      <c r="J347" s="242"/>
    </row>
    <row r="348" spans="1:10" x14ac:dyDescent="0.2">
      <c r="A348" s="53"/>
      <c r="F348" s="78"/>
      <c r="J348" s="242"/>
    </row>
    <row r="349" spans="1:10" x14ac:dyDescent="0.2">
      <c r="A349" s="53"/>
      <c r="F349" s="78"/>
      <c r="J349" s="242"/>
    </row>
    <row r="350" spans="1:10" x14ac:dyDescent="0.2">
      <c r="A350" s="53"/>
      <c r="F350" s="78"/>
      <c r="J350" s="242"/>
    </row>
    <row r="351" spans="1:10" x14ac:dyDescent="0.2">
      <c r="A351" s="53"/>
      <c r="F351" s="78"/>
      <c r="J351" s="242"/>
    </row>
    <row r="352" spans="1:10" x14ac:dyDescent="0.2">
      <c r="A352" s="53"/>
      <c r="F352" s="78"/>
      <c r="J352" s="242"/>
    </row>
    <row r="353" spans="1:10" x14ac:dyDescent="0.2">
      <c r="A353" s="53"/>
      <c r="F353" s="78"/>
      <c r="J353" s="242"/>
    </row>
    <row r="354" spans="1:10" x14ac:dyDescent="0.2">
      <c r="A354" s="53"/>
      <c r="F354" s="78"/>
      <c r="J354" s="242"/>
    </row>
    <row r="355" spans="1:10" x14ac:dyDescent="0.2">
      <c r="A355" s="53"/>
      <c r="F355" s="78"/>
      <c r="J355" s="242"/>
    </row>
    <row r="356" spans="1:10" x14ac:dyDescent="0.2">
      <c r="A356" s="53"/>
      <c r="F356" s="78"/>
      <c r="J356" s="242"/>
    </row>
    <row r="357" spans="1:10" x14ac:dyDescent="0.2">
      <c r="A357" s="53"/>
      <c r="F357" s="78"/>
      <c r="J357" s="242"/>
    </row>
    <row r="358" spans="1:10" x14ac:dyDescent="0.2">
      <c r="A358" s="53"/>
      <c r="F358" s="78"/>
      <c r="J358" s="242"/>
    </row>
    <row r="359" spans="1:10" x14ac:dyDescent="0.2">
      <c r="A359" s="53"/>
      <c r="F359" s="78"/>
      <c r="H359" s="5"/>
      <c r="J359" s="242"/>
    </row>
    <row r="360" spans="1:10" x14ac:dyDescent="0.2">
      <c r="A360" s="63"/>
      <c r="B360" s="64"/>
      <c r="C360" s="65"/>
      <c r="E360" s="66"/>
      <c r="F360" s="81"/>
      <c r="H360" s="67"/>
      <c r="I360" s="68"/>
      <c r="J360" s="243"/>
    </row>
  </sheetData>
  <mergeCells count="5">
    <mergeCell ref="A60:C60"/>
    <mergeCell ref="B255:C255"/>
    <mergeCell ref="B63:C63"/>
    <mergeCell ref="B126:C126"/>
    <mergeCell ref="B197:C197"/>
  </mergeCells>
  <printOptions gridLines="1"/>
  <pageMargins left="0.19685039370078741" right="0.19685039370078741" top="0.19685039370078741" bottom="0.19685039370078741" header="0" footer="0"/>
  <pageSetup paperSize="5" fitToHeight="20" orientation="landscape" r:id="rId1"/>
  <rowBreaks count="2" manualBreakCount="2">
    <brk id="229" max="9" man="1"/>
    <brk id="271" max="9" man="1"/>
  </rowBreaks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322</xdr:row>
                <xdr:rowOff>19050</xdr:rowOff>
              </from>
              <to>
                <xdr:col>2</xdr:col>
                <xdr:colOff>228600</xdr:colOff>
                <xdr:row>323</xdr:row>
                <xdr:rowOff>38100</xdr:rowOff>
              </to>
            </anchor>
          </controlPr>
        </control>
      </mc:Choice>
      <mc:Fallback>
        <control shapeId="3073" r:id="rId4" name="Control 1"/>
      </mc:Fallback>
    </mc:AlternateContent>
    <mc:AlternateContent xmlns:mc="http://schemas.openxmlformats.org/markup-compatibility/2006">
      <mc:Choice Requires="x14">
        <control shapeId="3074" r:id="rId6" name="Control 2">
          <controlPr defaultSize="0" r:id="rId7">
            <anchor moveWithCells="1">
              <from>
                <xdr:col>0</xdr:col>
                <xdr:colOff>0</xdr:colOff>
                <xdr:row>322</xdr:row>
                <xdr:rowOff>19050</xdr:rowOff>
              </from>
              <to>
                <xdr:col>2</xdr:col>
                <xdr:colOff>228600</xdr:colOff>
                <xdr:row>323</xdr:row>
                <xdr:rowOff>38100</xdr:rowOff>
              </to>
            </anchor>
          </controlPr>
        </control>
      </mc:Choice>
      <mc:Fallback>
        <control shapeId="3074" r:id="rId6" name="Control 2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44295-A279-4A89-A28B-9835C201F102}">
  <sheetPr>
    <pageSetUpPr fitToPage="1"/>
  </sheetPr>
  <dimension ref="A1:F69"/>
  <sheetViews>
    <sheetView zoomScaleNormal="100" workbookViewId="0">
      <selection activeCell="C16" sqref="C16:C20"/>
    </sheetView>
  </sheetViews>
  <sheetFormatPr defaultRowHeight="12.75" x14ac:dyDescent="0.2"/>
  <cols>
    <col min="1" max="1" width="7.5703125" style="2" customWidth="1"/>
    <col min="2" max="2" width="8.140625" style="2" customWidth="1"/>
    <col min="3" max="3" width="56.140625" style="2" customWidth="1"/>
    <col min="4" max="16384" width="9.140625" style="2"/>
  </cols>
  <sheetData>
    <row r="1" spans="1:6" x14ac:dyDescent="0.2">
      <c r="A1" s="114" t="s">
        <v>236</v>
      </c>
      <c r="B1" s="144"/>
      <c r="C1" s="144"/>
      <c r="D1" s="45"/>
      <c r="E1" s="45"/>
    </row>
    <row r="2" spans="1:6" x14ac:dyDescent="0.2">
      <c r="A2" s="117" t="s">
        <v>710</v>
      </c>
      <c r="B2" s="118"/>
      <c r="C2" s="118"/>
      <c r="D2" s="45"/>
      <c r="E2" s="45"/>
    </row>
    <row r="3" spans="1:6" s="39" customFormat="1" x14ac:dyDescent="0.2">
      <c r="A3" s="143" t="s">
        <v>711</v>
      </c>
      <c r="B3" s="143"/>
      <c r="C3" s="143"/>
      <c r="D3" s="38"/>
      <c r="E3" s="38"/>
    </row>
    <row r="4" spans="1:6" x14ac:dyDescent="0.2">
      <c r="A4" s="1" t="s">
        <v>6</v>
      </c>
      <c r="B4" s="3"/>
      <c r="C4" s="3"/>
      <c r="D4" s="3"/>
      <c r="E4" s="3"/>
      <c r="F4" s="3"/>
    </row>
    <row r="5" spans="1:6" x14ac:dyDescent="0.2">
      <c r="A5" s="3"/>
      <c r="B5" s="3"/>
      <c r="C5" s="3"/>
      <c r="D5" s="3"/>
      <c r="E5" s="3"/>
      <c r="F5" s="3"/>
    </row>
    <row r="6" spans="1:6" x14ac:dyDescent="0.2">
      <c r="A6" s="3"/>
      <c r="B6" s="1" t="s">
        <v>7</v>
      </c>
      <c r="C6" s="3"/>
      <c r="D6" s="3"/>
      <c r="E6" s="3"/>
      <c r="F6" s="3"/>
    </row>
    <row r="7" spans="1:6" x14ac:dyDescent="0.2">
      <c r="A7" s="3"/>
      <c r="B7" s="3"/>
      <c r="C7" s="3" t="s">
        <v>712</v>
      </c>
      <c r="D7" s="3"/>
      <c r="E7" s="3"/>
      <c r="F7" s="3"/>
    </row>
    <row r="8" spans="1:6" x14ac:dyDescent="0.2">
      <c r="A8" s="3"/>
      <c r="B8" s="3"/>
      <c r="C8" s="3" t="s">
        <v>713</v>
      </c>
      <c r="D8" s="3"/>
      <c r="E8" s="3"/>
      <c r="F8" s="3"/>
    </row>
    <row r="9" spans="1:6" x14ac:dyDescent="0.2">
      <c r="A9" s="3"/>
      <c r="B9" s="3"/>
      <c r="C9" s="3" t="s">
        <v>26</v>
      </c>
      <c r="D9" s="3"/>
      <c r="E9" s="3"/>
      <c r="F9" s="3"/>
    </row>
    <row r="10" spans="1:6" x14ac:dyDescent="0.2">
      <c r="A10" s="3"/>
      <c r="B10" s="3"/>
      <c r="C10" s="3" t="s">
        <v>714</v>
      </c>
      <c r="D10" s="3"/>
      <c r="E10" s="3"/>
      <c r="F10" s="3"/>
    </row>
    <row r="11" spans="1:6" x14ac:dyDescent="0.2">
      <c r="A11" s="3"/>
      <c r="B11" s="3"/>
      <c r="C11" s="3" t="s">
        <v>46</v>
      </c>
      <c r="D11" s="3"/>
      <c r="E11" s="3"/>
      <c r="F11" s="3"/>
    </row>
    <row r="12" spans="1:6" x14ac:dyDescent="0.2">
      <c r="A12" s="3"/>
      <c r="B12" s="1" t="s">
        <v>52</v>
      </c>
      <c r="C12" s="3"/>
      <c r="D12" s="3"/>
      <c r="E12" s="3"/>
      <c r="F12" s="3"/>
    </row>
    <row r="13" spans="1:6" x14ac:dyDescent="0.2">
      <c r="A13" s="3"/>
      <c r="B13" s="3"/>
      <c r="C13" s="3"/>
      <c r="D13" s="3"/>
      <c r="E13" s="3"/>
      <c r="F13" s="3"/>
    </row>
    <row r="14" spans="1:6" x14ac:dyDescent="0.2">
      <c r="A14" s="3"/>
      <c r="B14" s="1" t="s">
        <v>54</v>
      </c>
      <c r="C14" s="3"/>
      <c r="D14" s="3"/>
      <c r="E14" s="3"/>
      <c r="F14" s="3"/>
    </row>
    <row r="15" spans="1:6" x14ac:dyDescent="0.2">
      <c r="A15" s="3"/>
      <c r="B15" s="1" t="s">
        <v>715</v>
      </c>
      <c r="C15" s="3"/>
      <c r="D15" s="3"/>
      <c r="E15" s="3"/>
      <c r="F15" s="3"/>
    </row>
    <row r="16" spans="1:6" x14ac:dyDescent="0.2">
      <c r="A16" s="3"/>
      <c r="B16" s="1"/>
      <c r="C16" s="3" t="s">
        <v>925</v>
      </c>
      <c r="D16" s="3"/>
      <c r="E16" s="3"/>
      <c r="F16" s="3"/>
    </row>
    <row r="17" spans="1:6" x14ac:dyDescent="0.2">
      <c r="A17" s="3"/>
      <c r="B17" s="1"/>
      <c r="C17" s="3" t="s">
        <v>926</v>
      </c>
      <c r="D17" s="3"/>
      <c r="E17" s="3"/>
      <c r="F17" s="3"/>
    </row>
    <row r="18" spans="1:6" x14ac:dyDescent="0.2">
      <c r="A18" s="3"/>
      <c r="B18" s="1"/>
      <c r="C18" s="3" t="s">
        <v>927</v>
      </c>
      <c r="D18" s="3"/>
      <c r="E18" s="3"/>
      <c r="F18" s="3"/>
    </row>
    <row r="19" spans="1:6" x14ac:dyDescent="0.2">
      <c r="A19" s="3"/>
      <c r="B19" s="1"/>
      <c r="C19" s="3" t="s">
        <v>180</v>
      </c>
      <c r="D19" s="3"/>
      <c r="E19" s="3"/>
      <c r="F19" s="3"/>
    </row>
    <row r="20" spans="1:6" x14ac:dyDescent="0.2">
      <c r="A20" s="3"/>
      <c r="B20" s="3"/>
      <c r="C20" s="3" t="s">
        <v>928</v>
      </c>
      <c r="D20" s="3"/>
      <c r="E20" s="3"/>
      <c r="F20" s="3"/>
    </row>
    <row r="21" spans="1:6" x14ac:dyDescent="0.2">
      <c r="A21" s="3"/>
      <c r="B21" s="1" t="s">
        <v>61</v>
      </c>
      <c r="C21" s="3"/>
      <c r="D21" s="3"/>
      <c r="E21" s="3"/>
      <c r="F21" s="3"/>
    </row>
    <row r="22" spans="1:6" x14ac:dyDescent="0.2">
      <c r="A22" s="3"/>
      <c r="B22" s="3"/>
      <c r="C22" s="3" t="s">
        <v>716</v>
      </c>
      <c r="D22" s="3"/>
      <c r="E22" s="3"/>
      <c r="F22" s="3"/>
    </row>
    <row r="23" spans="1:6" x14ac:dyDescent="0.2">
      <c r="A23" s="3"/>
      <c r="B23" s="3"/>
      <c r="C23" s="3" t="s">
        <v>717</v>
      </c>
      <c r="D23" s="3"/>
      <c r="E23" s="3"/>
      <c r="F23" s="3"/>
    </row>
    <row r="24" spans="1:6" x14ac:dyDescent="0.2">
      <c r="A24" s="3"/>
      <c r="B24" s="3"/>
      <c r="C24" s="3" t="s">
        <v>718</v>
      </c>
      <c r="D24" s="3"/>
      <c r="E24" s="3"/>
      <c r="F24" s="3"/>
    </row>
    <row r="25" spans="1:6" x14ac:dyDescent="0.2">
      <c r="A25" s="3"/>
      <c r="B25" s="1" t="s">
        <v>84</v>
      </c>
      <c r="C25" s="3"/>
      <c r="D25" s="3"/>
      <c r="E25" s="3"/>
      <c r="F25" s="3"/>
    </row>
    <row r="26" spans="1:6" x14ac:dyDescent="0.2">
      <c r="A26" s="3"/>
      <c r="B26" s="3"/>
      <c r="C26" s="3"/>
      <c r="D26" s="3"/>
      <c r="E26" s="3"/>
      <c r="F26" s="3"/>
    </row>
    <row r="27" spans="1:6" x14ac:dyDescent="0.2">
      <c r="A27" s="3"/>
      <c r="B27" s="1" t="s">
        <v>86</v>
      </c>
      <c r="C27" s="3"/>
      <c r="D27" s="3"/>
      <c r="E27" s="3"/>
      <c r="F27" s="3"/>
    </row>
    <row r="28" spans="1:6" x14ac:dyDescent="0.2">
      <c r="A28" s="3"/>
      <c r="B28" s="1" t="s">
        <v>93</v>
      </c>
      <c r="C28" s="3"/>
      <c r="D28" s="3"/>
      <c r="E28" s="3"/>
      <c r="F28" s="3"/>
    </row>
    <row r="29" spans="1:6" x14ac:dyDescent="0.2">
      <c r="A29" s="3"/>
      <c r="B29" s="3"/>
      <c r="C29" s="3"/>
      <c r="D29" s="3"/>
      <c r="E29" s="3"/>
      <c r="F29" s="3"/>
    </row>
    <row r="30" spans="1:6" x14ac:dyDescent="0.2">
      <c r="A30" s="3"/>
      <c r="B30" s="1" t="s">
        <v>102</v>
      </c>
      <c r="C30" s="3"/>
      <c r="D30" s="3"/>
      <c r="E30" s="3"/>
      <c r="F30" s="3"/>
    </row>
    <row r="31" spans="1:6" x14ac:dyDescent="0.2">
      <c r="A31" s="3"/>
      <c r="B31" s="3"/>
      <c r="C31" s="3" t="s">
        <v>104</v>
      </c>
      <c r="D31" s="3"/>
      <c r="E31" s="3"/>
      <c r="F31" s="3"/>
    </row>
    <row r="32" spans="1:6" x14ac:dyDescent="0.2">
      <c r="A32" s="3"/>
      <c r="B32" s="3"/>
      <c r="C32" s="3" t="s">
        <v>105</v>
      </c>
      <c r="D32" s="3"/>
      <c r="E32" s="3"/>
      <c r="F32" s="3"/>
    </row>
    <row r="33" spans="1:6" x14ac:dyDescent="0.2">
      <c r="A33" s="3"/>
      <c r="B33" s="3"/>
      <c r="C33" s="3" t="s">
        <v>719</v>
      </c>
      <c r="D33" s="3"/>
      <c r="E33" s="3"/>
      <c r="F33" s="3"/>
    </row>
    <row r="34" spans="1:6" x14ac:dyDescent="0.2">
      <c r="A34" s="3"/>
      <c r="B34" s="1" t="s">
        <v>108</v>
      </c>
      <c r="C34" s="3"/>
      <c r="D34" s="3"/>
      <c r="E34" s="3"/>
      <c r="F34" s="3"/>
    </row>
    <row r="35" spans="1:6" x14ac:dyDescent="0.2">
      <c r="A35" s="3"/>
      <c r="B35" s="3"/>
      <c r="C35" s="3"/>
      <c r="D35" s="3"/>
      <c r="E35" s="3"/>
      <c r="F35" s="3"/>
    </row>
    <row r="36" spans="1:6" x14ac:dyDescent="0.2">
      <c r="A36" s="1" t="s">
        <v>109</v>
      </c>
      <c r="B36" s="3"/>
      <c r="C36" s="3"/>
      <c r="D36" s="3"/>
      <c r="E36" s="3"/>
      <c r="F36" s="3"/>
    </row>
    <row r="37" spans="1:6" x14ac:dyDescent="0.2">
      <c r="A37" s="3"/>
      <c r="B37" s="3"/>
      <c r="C37" s="3"/>
      <c r="D37" s="3"/>
      <c r="E37" s="3"/>
      <c r="F37" s="3"/>
    </row>
    <row r="38" spans="1:6" x14ac:dyDescent="0.2">
      <c r="A38" s="1" t="s">
        <v>111</v>
      </c>
      <c r="B38" s="3"/>
      <c r="C38" s="3"/>
      <c r="D38" s="3"/>
      <c r="E38" s="3"/>
      <c r="F38" s="3"/>
    </row>
    <row r="39" spans="1:6" x14ac:dyDescent="0.2">
      <c r="A39" s="3"/>
      <c r="B39" s="3"/>
      <c r="C39" s="3"/>
      <c r="D39" s="3"/>
      <c r="E39" s="3"/>
      <c r="F39" s="3"/>
    </row>
    <row r="40" spans="1:6" x14ac:dyDescent="0.2">
      <c r="A40" s="3"/>
      <c r="B40" s="1" t="s">
        <v>112</v>
      </c>
      <c r="C40" s="3"/>
      <c r="D40" s="3"/>
      <c r="E40" s="3"/>
      <c r="F40" s="3"/>
    </row>
    <row r="41" spans="1:6" x14ac:dyDescent="0.2">
      <c r="A41" s="3"/>
      <c r="B41" s="3"/>
      <c r="C41" s="3" t="s">
        <v>114</v>
      </c>
      <c r="D41" s="3"/>
      <c r="E41" s="3"/>
      <c r="F41" s="3"/>
    </row>
    <row r="42" spans="1:6" x14ac:dyDescent="0.2">
      <c r="A42" s="3"/>
      <c r="B42" s="3"/>
      <c r="C42" s="3" t="s">
        <v>115</v>
      </c>
      <c r="D42" s="3"/>
      <c r="E42" s="3"/>
      <c r="F42" s="3"/>
    </row>
    <row r="43" spans="1:6" x14ac:dyDescent="0.2">
      <c r="A43" s="3"/>
      <c r="B43" s="3"/>
      <c r="C43" s="3" t="s">
        <v>720</v>
      </c>
      <c r="D43" s="3"/>
      <c r="E43" s="3"/>
      <c r="F43" s="3"/>
    </row>
    <row r="44" spans="1:6" x14ac:dyDescent="0.2">
      <c r="A44" s="3"/>
      <c r="B44" s="3"/>
      <c r="C44" s="3" t="s">
        <v>721</v>
      </c>
      <c r="D44" s="3"/>
      <c r="E44" s="3"/>
      <c r="F44" s="3"/>
    </row>
    <row r="45" spans="1:6" x14ac:dyDescent="0.2">
      <c r="A45" s="3"/>
      <c r="B45" s="3"/>
      <c r="C45" s="3" t="s">
        <v>722</v>
      </c>
      <c r="D45" s="3"/>
      <c r="E45" s="3"/>
      <c r="F45" s="3"/>
    </row>
    <row r="46" spans="1:6" x14ac:dyDescent="0.2">
      <c r="A46" s="3"/>
      <c r="B46" s="3"/>
      <c r="C46" s="3" t="s">
        <v>723</v>
      </c>
      <c r="D46" s="3"/>
      <c r="E46" s="3"/>
      <c r="F46" s="3"/>
    </row>
    <row r="47" spans="1:6" x14ac:dyDescent="0.2">
      <c r="A47" s="3"/>
      <c r="B47" s="3"/>
      <c r="C47" s="3" t="s">
        <v>174</v>
      </c>
      <c r="D47" s="3"/>
      <c r="E47" s="3"/>
      <c r="F47" s="3"/>
    </row>
    <row r="48" spans="1:6" x14ac:dyDescent="0.2">
      <c r="A48" s="3"/>
      <c r="B48" s="1" t="s">
        <v>182</v>
      </c>
      <c r="C48" s="3"/>
      <c r="D48" s="3"/>
      <c r="E48" s="3"/>
      <c r="F48" s="3"/>
    </row>
    <row r="49" spans="1:6" x14ac:dyDescent="0.2">
      <c r="A49" s="3"/>
      <c r="B49" s="3"/>
      <c r="C49" s="3"/>
      <c r="D49" s="3"/>
      <c r="E49" s="3"/>
      <c r="F49" s="3"/>
    </row>
    <row r="50" spans="1:6" x14ac:dyDescent="0.2">
      <c r="A50" s="3"/>
      <c r="B50" s="1" t="s">
        <v>184</v>
      </c>
      <c r="C50" s="3"/>
      <c r="D50" s="3"/>
      <c r="E50" s="3"/>
      <c r="F50" s="3"/>
    </row>
    <row r="51" spans="1:6" x14ac:dyDescent="0.2">
      <c r="A51" s="3"/>
      <c r="B51" s="3"/>
      <c r="C51" s="3" t="s">
        <v>186</v>
      </c>
      <c r="D51" s="3"/>
      <c r="E51" s="3"/>
      <c r="F51" s="3"/>
    </row>
    <row r="52" spans="1:6" x14ac:dyDescent="0.2">
      <c r="A52" s="3"/>
      <c r="B52" s="3"/>
      <c r="C52" s="3" t="s">
        <v>187</v>
      </c>
      <c r="D52" s="3"/>
      <c r="E52" s="3"/>
      <c r="F52" s="3"/>
    </row>
    <row r="53" spans="1:6" x14ac:dyDescent="0.2">
      <c r="A53" s="3"/>
      <c r="B53" s="3"/>
      <c r="C53" s="3" t="s">
        <v>189</v>
      </c>
      <c r="D53" s="3"/>
      <c r="E53" s="3"/>
      <c r="F53" s="3"/>
    </row>
    <row r="54" spans="1:6" x14ac:dyDescent="0.2">
      <c r="A54" s="3"/>
      <c r="B54" s="3"/>
      <c r="C54" s="3" t="s">
        <v>190</v>
      </c>
      <c r="D54" s="3"/>
      <c r="E54" s="3"/>
      <c r="F54" s="3"/>
    </row>
    <row r="55" spans="1:6" x14ac:dyDescent="0.2">
      <c r="A55" s="3"/>
      <c r="B55" s="3"/>
      <c r="C55" s="3" t="s">
        <v>193</v>
      </c>
      <c r="D55" s="3"/>
      <c r="E55" s="3"/>
      <c r="F55" s="3"/>
    </row>
    <row r="56" spans="1:6" x14ac:dyDescent="0.2">
      <c r="A56" s="3"/>
      <c r="B56" s="1"/>
      <c r="C56" s="3"/>
      <c r="D56" s="3"/>
      <c r="E56" s="3"/>
      <c r="F56" s="3"/>
    </row>
    <row r="57" spans="1:6" x14ac:dyDescent="0.2">
      <c r="A57" s="3"/>
      <c r="B57" s="1" t="s">
        <v>199</v>
      </c>
      <c r="C57" s="3"/>
      <c r="D57" s="3"/>
      <c r="E57" s="3"/>
      <c r="F57" s="3"/>
    </row>
    <row r="58" spans="1:6" x14ac:dyDescent="0.2">
      <c r="A58" s="3"/>
      <c r="B58" s="1"/>
      <c r="C58" s="3"/>
      <c r="D58" s="3"/>
      <c r="E58" s="3"/>
      <c r="F58" s="3"/>
    </row>
    <row r="59" spans="1:6" x14ac:dyDescent="0.2">
      <c r="A59" s="1" t="s">
        <v>201</v>
      </c>
      <c r="B59" s="3"/>
      <c r="C59" s="3"/>
      <c r="D59" s="3"/>
      <c r="E59" s="3"/>
      <c r="F59" s="3"/>
    </row>
    <row r="60" spans="1:6" x14ac:dyDescent="0.2">
      <c r="A60" s="1"/>
      <c r="B60" s="3"/>
      <c r="C60" s="3"/>
      <c r="D60" s="3"/>
      <c r="E60" s="3"/>
      <c r="F60" s="3"/>
    </row>
    <row r="61" spans="1:6" x14ac:dyDescent="0.2">
      <c r="A61" s="3"/>
      <c r="B61" s="1" t="s">
        <v>724</v>
      </c>
      <c r="C61" s="3"/>
      <c r="D61" s="3"/>
      <c r="E61" s="3"/>
      <c r="F61" s="3"/>
    </row>
    <row r="62" spans="1:6" x14ac:dyDescent="0.2">
      <c r="A62" s="3"/>
      <c r="B62" s="3"/>
      <c r="C62" s="3" t="s">
        <v>725</v>
      </c>
      <c r="E62" s="3"/>
      <c r="F62" s="3"/>
    </row>
    <row r="63" spans="1:6" x14ac:dyDescent="0.2">
      <c r="A63" s="3"/>
      <c r="B63" s="3"/>
      <c r="C63" s="3" t="s">
        <v>726</v>
      </c>
      <c r="E63" s="3"/>
      <c r="F63" s="3"/>
    </row>
    <row r="64" spans="1:6" x14ac:dyDescent="0.2">
      <c r="A64" s="3"/>
      <c r="B64" s="3"/>
      <c r="C64" s="3" t="s">
        <v>727</v>
      </c>
      <c r="D64" s="3"/>
      <c r="E64" s="3"/>
      <c r="F64" s="3"/>
    </row>
    <row r="65" spans="1:6" x14ac:dyDescent="0.2">
      <c r="A65" s="3"/>
      <c r="B65" s="3"/>
      <c r="C65" s="3" t="s">
        <v>728</v>
      </c>
      <c r="D65" s="3"/>
      <c r="E65" s="3"/>
      <c r="F65" s="3"/>
    </row>
    <row r="66" spans="1:6" x14ac:dyDescent="0.2">
      <c r="A66" s="3"/>
      <c r="B66" s="1" t="s">
        <v>729</v>
      </c>
      <c r="C66" s="3"/>
      <c r="D66" s="3"/>
      <c r="E66" s="3"/>
      <c r="F66" s="3"/>
    </row>
    <row r="67" spans="1:6" x14ac:dyDescent="0.2">
      <c r="A67" s="3"/>
      <c r="B67" s="3"/>
      <c r="C67" s="3"/>
      <c r="D67" s="3"/>
      <c r="E67" s="3"/>
      <c r="F67" s="3"/>
    </row>
    <row r="68" spans="1:6" x14ac:dyDescent="0.2">
      <c r="A68" s="1" t="s">
        <v>730</v>
      </c>
      <c r="B68" s="3"/>
      <c r="C68" s="3"/>
      <c r="D68" s="3"/>
      <c r="E68" s="3"/>
      <c r="F68" s="3"/>
    </row>
    <row r="69" spans="1:6" x14ac:dyDescent="0.2">
      <c r="A69" s="3"/>
      <c r="B69" s="3"/>
      <c r="C69" s="3"/>
      <c r="D69" s="3"/>
      <c r="E69" s="3"/>
      <c r="F69" s="3"/>
    </row>
  </sheetData>
  <printOptions gridLines="1"/>
  <pageMargins left="0.39370078740157483" right="0.39370078740157483" top="0.39370078740157483" bottom="0.39370078740157483" header="0" footer="0"/>
  <pageSetup paperSize="5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E496D-EFF2-40CC-A4E9-AD023F0C33C4}">
  <sheetPr>
    <pageSetUpPr fitToPage="1"/>
  </sheetPr>
  <dimension ref="A1:F65"/>
  <sheetViews>
    <sheetView topLeftCell="A19" zoomScale="75" zoomScaleNormal="75" workbookViewId="0">
      <selection activeCell="C14" sqref="C14"/>
    </sheetView>
  </sheetViews>
  <sheetFormatPr defaultRowHeight="12.75" x14ac:dyDescent="0.2"/>
  <cols>
    <col min="1" max="1" width="7.5703125" style="2" customWidth="1"/>
    <col min="2" max="2" width="8.140625" style="2" customWidth="1"/>
    <col min="3" max="3" width="56.140625" style="2" customWidth="1"/>
    <col min="4" max="16384" width="9.140625" style="2"/>
  </cols>
  <sheetData>
    <row r="1" spans="1:6" x14ac:dyDescent="0.2">
      <c r="A1" s="114" t="s">
        <v>236</v>
      </c>
      <c r="B1" s="144"/>
      <c r="C1" s="144"/>
      <c r="D1" s="45"/>
      <c r="E1" s="45"/>
    </row>
    <row r="2" spans="1:6" x14ac:dyDescent="0.2">
      <c r="A2" s="117" t="s">
        <v>710</v>
      </c>
      <c r="B2" s="118"/>
      <c r="C2" s="118"/>
      <c r="D2" s="45"/>
      <c r="E2" s="45"/>
    </row>
    <row r="3" spans="1:6" s="39" customFormat="1" x14ac:dyDescent="0.2">
      <c r="A3" s="143" t="s">
        <v>711</v>
      </c>
      <c r="B3" s="143"/>
      <c r="C3" s="143"/>
      <c r="D3" s="38"/>
      <c r="E3" s="38"/>
    </row>
    <row r="4" spans="1:6" x14ac:dyDescent="0.2">
      <c r="A4" s="1" t="s">
        <v>6</v>
      </c>
      <c r="B4" s="3"/>
      <c r="C4" s="3"/>
      <c r="D4" s="3"/>
      <c r="E4" s="3"/>
      <c r="F4" s="3"/>
    </row>
    <row r="5" spans="1:6" x14ac:dyDescent="0.2">
      <c r="A5" s="3"/>
      <c r="B5" s="3"/>
      <c r="C5" s="3"/>
      <c r="D5" s="3"/>
      <c r="E5" s="3"/>
      <c r="F5" s="3"/>
    </row>
    <row r="6" spans="1:6" x14ac:dyDescent="0.2">
      <c r="A6" s="3"/>
      <c r="B6" s="1" t="s">
        <v>7</v>
      </c>
      <c r="C6" s="3"/>
      <c r="D6" s="3"/>
      <c r="E6" s="3"/>
      <c r="F6" s="3"/>
    </row>
    <row r="7" spans="1:6" x14ac:dyDescent="0.2">
      <c r="A7" s="3"/>
      <c r="B7" s="3"/>
      <c r="C7" s="3" t="s">
        <v>712</v>
      </c>
      <c r="D7" s="3"/>
      <c r="E7" s="3"/>
      <c r="F7" s="3"/>
    </row>
    <row r="8" spans="1:6" x14ac:dyDescent="0.2">
      <c r="A8" s="3"/>
      <c r="B8" s="3"/>
      <c r="C8" s="3" t="s">
        <v>713</v>
      </c>
      <c r="D8" s="3"/>
      <c r="E8" s="3"/>
      <c r="F8" s="3"/>
    </row>
    <row r="9" spans="1:6" x14ac:dyDescent="0.2">
      <c r="A9" s="3"/>
      <c r="B9" s="3"/>
      <c r="C9" s="3" t="s">
        <v>26</v>
      </c>
      <c r="D9" s="3"/>
      <c r="E9" s="3"/>
      <c r="F9" s="3"/>
    </row>
    <row r="10" spans="1:6" x14ac:dyDescent="0.2">
      <c r="A10" s="3"/>
      <c r="B10" s="3"/>
      <c r="C10" s="3" t="s">
        <v>714</v>
      </c>
      <c r="D10" s="3"/>
      <c r="E10" s="3"/>
      <c r="F10" s="3"/>
    </row>
    <row r="11" spans="1:6" x14ac:dyDescent="0.2">
      <c r="A11" s="3"/>
      <c r="B11" s="3"/>
      <c r="C11" s="3" t="s">
        <v>46</v>
      </c>
      <c r="D11" s="3"/>
      <c r="E11" s="3"/>
      <c r="F11" s="3"/>
    </row>
    <row r="12" spans="1:6" x14ac:dyDescent="0.2">
      <c r="A12" s="3"/>
      <c r="B12" s="1" t="s">
        <v>52</v>
      </c>
      <c r="C12" s="3"/>
      <c r="D12" s="3"/>
      <c r="E12" s="3"/>
      <c r="F12" s="3"/>
    </row>
    <row r="13" spans="1:6" x14ac:dyDescent="0.2">
      <c r="A13" s="3"/>
      <c r="B13" s="3"/>
      <c r="C13" s="3"/>
      <c r="D13" s="3"/>
      <c r="E13" s="3"/>
      <c r="F13" s="3"/>
    </row>
    <row r="14" spans="1:6" x14ac:dyDescent="0.2">
      <c r="A14" s="3"/>
      <c r="B14" s="1" t="s">
        <v>54</v>
      </c>
      <c r="C14" s="3"/>
      <c r="D14" s="3"/>
      <c r="E14" s="3"/>
      <c r="F14" s="3"/>
    </row>
    <row r="15" spans="1:6" x14ac:dyDescent="0.2">
      <c r="A15" s="3"/>
      <c r="B15" s="1" t="s">
        <v>715</v>
      </c>
      <c r="C15" s="3"/>
      <c r="D15" s="3"/>
      <c r="E15" s="3"/>
      <c r="F15" s="3"/>
    </row>
    <row r="16" spans="1:6" x14ac:dyDescent="0.2">
      <c r="A16" s="3"/>
      <c r="B16" s="3"/>
      <c r="C16" s="3"/>
      <c r="D16" s="3"/>
      <c r="E16" s="3"/>
      <c r="F16" s="3"/>
    </row>
    <row r="17" spans="1:6" x14ac:dyDescent="0.2">
      <c r="A17" s="3"/>
      <c r="B17" s="1" t="s">
        <v>61</v>
      </c>
      <c r="C17" s="3"/>
      <c r="D17" s="3"/>
      <c r="E17" s="3"/>
      <c r="F17" s="3"/>
    </row>
    <row r="18" spans="1:6" x14ac:dyDescent="0.2">
      <c r="A18" s="3"/>
      <c r="B18" s="3"/>
      <c r="C18" s="3" t="s">
        <v>716</v>
      </c>
      <c r="D18" s="3"/>
      <c r="E18" s="3"/>
      <c r="F18" s="3"/>
    </row>
    <row r="19" spans="1:6" x14ac:dyDescent="0.2">
      <c r="A19" s="3"/>
      <c r="B19" s="3"/>
      <c r="C19" s="3" t="s">
        <v>717</v>
      </c>
      <c r="D19" s="3"/>
      <c r="E19" s="3"/>
      <c r="F19" s="3"/>
    </row>
    <row r="20" spans="1:6" x14ac:dyDescent="0.2">
      <c r="A20" s="3"/>
      <c r="B20" s="3"/>
      <c r="C20" s="3" t="s">
        <v>718</v>
      </c>
      <c r="D20" s="3"/>
      <c r="E20" s="3"/>
      <c r="F20" s="3"/>
    </row>
    <row r="21" spans="1:6" x14ac:dyDescent="0.2">
      <c r="A21" s="3"/>
      <c r="B21" s="1" t="s">
        <v>84</v>
      </c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1" t="s">
        <v>86</v>
      </c>
      <c r="C23" s="3"/>
      <c r="D23" s="3"/>
      <c r="E23" s="3"/>
      <c r="F23" s="3"/>
    </row>
    <row r="24" spans="1:6" x14ac:dyDescent="0.2">
      <c r="A24" s="3"/>
      <c r="B24" s="1" t="s">
        <v>93</v>
      </c>
      <c r="C24" s="3"/>
      <c r="D24" s="3"/>
      <c r="E24" s="3"/>
      <c r="F24" s="3"/>
    </row>
    <row r="25" spans="1:6" x14ac:dyDescent="0.2">
      <c r="A25" s="3"/>
      <c r="B25" s="3"/>
      <c r="C25" s="3"/>
      <c r="D25" s="3"/>
      <c r="E25" s="3"/>
      <c r="F25" s="3"/>
    </row>
    <row r="26" spans="1:6" x14ac:dyDescent="0.2">
      <c r="A26" s="3"/>
      <c r="B26" s="1" t="s">
        <v>102</v>
      </c>
      <c r="C26" s="3"/>
      <c r="D26" s="3"/>
      <c r="E26" s="3"/>
      <c r="F26" s="3"/>
    </row>
    <row r="27" spans="1:6" x14ac:dyDescent="0.2">
      <c r="A27" s="3"/>
      <c r="B27" s="3"/>
      <c r="C27" s="3" t="s">
        <v>104</v>
      </c>
      <c r="D27" s="3"/>
      <c r="E27" s="3"/>
      <c r="F27" s="3"/>
    </row>
    <row r="28" spans="1:6" x14ac:dyDescent="0.2">
      <c r="A28" s="3"/>
      <c r="B28" s="3"/>
      <c r="C28" s="3" t="s">
        <v>105</v>
      </c>
      <c r="D28" s="3"/>
      <c r="E28" s="3"/>
      <c r="F28" s="3"/>
    </row>
    <row r="29" spans="1:6" x14ac:dyDescent="0.2">
      <c r="A29" s="3"/>
      <c r="B29" s="3"/>
      <c r="C29" s="3" t="s">
        <v>719</v>
      </c>
      <c r="D29" s="3"/>
      <c r="E29" s="3"/>
      <c r="F29" s="3"/>
    </row>
    <row r="30" spans="1:6" x14ac:dyDescent="0.2">
      <c r="A30" s="3"/>
      <c r="B30" s="1" t="s">
        <v>108</v>
      </c>
      <c r="C30" s="3"/>
      <c r="D30" s="3"/>
      <c r="E30" s="3"/>
      <c r="F30" s="3"/>
    </row>
    <row r="31" spans="1:6" x14ac:dyDescent="0.2">
      <c r="A31" s="3"/>
      <c r="B31" s="3"/>
      <c r="C31" s="3"/>
      <c r="D31" s="3"/>
      <c r="E31" s="3"/>
      <c r="F31" s="3"/>
    </row>
    <row r="32" spans="1:6" x14ac:dyDescent="0.2">
      <c r="A32" s="1" t="s">
        <v>109</v>
      </c>
      <c r="B32" s="3"/>
      <c r="C32" s="3"/>
      <c r="D32" s="3"/>
      <c r="E32" s="3"/>
      <c r="F32" s="3"/>
    </row>
    <row r="33" spans="1:6" x14ac:dyDescent="0.2">
      <c r="A33" s="3"/>
      <c r="B33" s="3"/>
      <c r="C33" s="3"/>
      <c r="D33" s="3"/>
      <c r="E33" s="3"/>
      <c r="F33" s="3"/>
    </row>
    <row r="34" spans="1:6" x14ac:dyDescent="0.2">
      <c r="A34" s="1" t="s">
        <v>111</v>
      </c>
      <c r="B34" s="3"/>
      <c r="C34" s="3"/>
      <c r="D34" s="3"/>
      <c r="E34" s="3"/>
      <c r="F34" s="3"/>
    </row>
    <row r="35" spans="1:6" x14ac:dyDescent="0.2">
      <c r="A35" s="3"/>
      <c r="B35" s="3"/>
      <c r="C35" s="3"/>
      <c r="D35" s="3"/>
      <c r="E35" s="3"/>
      <c r="F35" s="3"/>
    </row>
    <row r="36" spans="1:6" x14ac:dyDescent="0.2">
      <c r="A36" s="3"/>
      <c r="B36" s="1" t="s">
        <v>112</v>
      </c>
      <c r="C36" s="3"/>
      <c r="D36" s="3"/>
      <c r="E36" s="3"/>
      <c r="F36" s="3"/>
    </row>
    <row r="37" spans="1:6" x14ac:dyDescent="0.2">
      <c r="A37" s="3"/>
      <c r="B37" s="3"/>
      <c r="C37" s="3" t="s">
        <v>114</v>
      </c>
      <c r="D37" s="3"/>
      <c r="E37" s="3"/>
      <c r="F37" s="3"/>
    </row>
    <row r="38" spans="1:6" x14ac:dyDescent="0.2">
      <c r="A38" s="3"/>
      <c r="B38" s="3"/>
      <c r="C38" s="3" t="s">
        <v>115</v>
      </c>
      <c r="D38" s="3"/>
      <c r="E38" s="3"/>
      <c r="F38" s="3"/>
    </row>
    <row r="39" spans="1:6" x14ac:dyDescent="0.2">
      <c r="A39" s="3"/>
      <c r="B39" s="3"/>
      <c r="C39" s="3" t="s">
        <v>720</v>
      </c>
      <c r="D39" s="3"/>
      <c r="E39" s="3"/>
      <c r="F39" s="3"/>
    </row>
    <row r="40" spans="1:6" x14ac:dyDescent="0.2">
      <c r="A40" s="3"/>
      <c r="B40" s="3"/>
      <c r="C40" s="3" t="s">
        <v>721</v>
      </c>
      <c r="D40" s="3"/>
      <c r="E40" s="3"/>
      <c r="F40" s="3"/>
    </row>
    <row r="41" spans="1:6" x14ac:dyDescent="0.2">
      <c r="A41" s="3"/>
      <c r="B41" s="3"/>
      <c r="C41" s="3" t="s">
        <v>722</v>
      </c>
      <c r="D41" s="3"/>
      <c r="E41" s="3"/>
      <c r="F41" s="3"/>
    </row>
    <row r="42" spans="1:6" x14ac:dyDescent="0.2">
      <c r="A42" s="3"/>
      <c r="B42" s="3"/>
      <c r="C42" s="3" t="s">
        <v>723</v>
      </c>
      <c r="D42" s="3"/>
      <c r="E42" s="3"/>
      <c r="F42" s="3"/>
    </row>
    <row r="43" spans="1:6" x14ac:dyDescent="0.2">
      <c r="A43" s="3"/>
      <c r="B43" s="3"/>
      <c r="C43" s="3" t="s">
        <v>174</v>
      </c>
      <c r="D43" s="3"/>
      <c r="E43" s="3"/>
      <c r="F43" s="3"/>
    </row>
    <row r="44" spans="1:6" x14ac:dyDescent="0.2">
      <c r="A44" s="3"/>
      <c r="B44" s="1" t="s">
        <v>182</v>
      </c>
      <c r="C44" s="3"/>
      <c r="D44" s="3"/>
      <c r="E44" s="3"/>
      <c r="F44" s="3"/>
    </row>
    <row r="45" spans="1:6" x14ac:dyDescent="0.2">
      <c r="A45" s="3"/>
      <c r="B45" s="3"/>
      <c r="C45" s="3"/>
      <c r="D45" s="3"/>
      <c r="E45" s="3"/>
      <c r="F45" s="3"/>
    </row>
    <row r="46" spans="1:6" x14ac:dyDescent="0.2">
      <c r="A46" s="3"/>
      <c r="B46" s="1" t="s">
        <v>184</v>
      </c>
      <c r="C46" s="3"/>
      <c r="D46" s="3"/>
      <c r="E46" s="3"/>
      <c r="F46" s="3"/>
    </row>
    <row r="47" spans="1:6" x14ac:dyDescent="0.2">
      <c r="A47" s="3"/>
      <c r="B47" s="3"/>
      <c r="C47" s="3" t="s">
        <v>186</v>
      </c>
      <c r="D47" s="3"/>
      <c r="E47" s="3"/>
      <c r="F47" s="3"/>
    </row>
    <row r="48" spans="1:6" x14ac:dyDescent="0.2">
      <c r="A48" s="3"/>
      <c r="B48" s="3"/>
      <c r="C48" s="3" t="s">
        <v>187</v>
      </c>
      <c r="D48" s="3"/>
      <c r="E48" s="3"/>
      <c r="F48" s="3"/>
    </row>
    <row r="49" spans="1:6" x14ac:dyDescent="0.2">
      <c r="A49" s="3"/>
      <c r="B49" s="3"/>
      <c r="C49" s="3" t="s">
        <v>189</v>
      </c>
      <c r="D49" s="3"/>
      <c r="E49" s="3"/>
      <c r="F49" s="3"/>
    </row>
    <row r="50" spans="1:6" x14ac:dyDescent="0.2">
      <c r="A50" s="3"/>
      <c r="B50" s="3"/>
      <c r="C50" s="3" t="s">
        <v>190</v>
      </c>
      <c r="D50" s="3"/>
      <c r="E50" s="3"/>
      <c r="F50" s="3"/>
    </row>
    <row r="51" spans="1:6" x14ac:dyDescent="0.2">
      <c r="A51" s="3"/>
      <c r="B51" s="3"/>
      <c r="C51" s="3" t="s">
        <v>193</v>
      </c>
      <c r="D51" s="3"/>
      <c r="E51" s="3"/>
      <c r="F51" s="3"/>
    </row>
    <row r="52" spans="1:6" x14ac:dyDescent="0.2">
      <c r="A52" s="3"/>
      <c r="B52" s="1"/>
      <c r="C52" s="3"/>
      <c r="D52" s="3"/>
      <c r="E52" s="3"/>
      <c r="F52" s="3"/>
    </row>
    <row r="53" spans="1:6" x14ac:dyDescent="0.2">
      <c r="A53" s="3"/>
      <c r="B53" s="1" t="s">
        <v>199</v>
      </c>
      <c r="C53" s="3"/>
      <c r="D53" s="3"/>
      <c r="E53" s="3"/>
      <c r="F53" s="3"/>
    </row>
    <row r="54" spans="1:6" x14ac:dyDescent="0.2">
      <c r="A54" s="3"/>
      <c r="B54" s="1"/>
      <c r="C54" s="3"/>
      <c r="D54" s="3"/>
      <c r="E54" s="3"/>
      <c r="F54" s="3"/>
    </row>
    <row r="55" spans="1:6" x14ac:dyDescent="0.2">
      <c r="A55" s="1" t="s">
        <v>201</v>
      </c>
      <c r="B55" s="3"/>
      <c r="C55" s="3"/>
      <c r="D55" s="3"/>
      <c r="E55" s="3"/>
      <c r="F55" s="3"/>
    </row>
    <row r="56" spans="1:6" x14ac:dyDescent="0.2">
      <c r="A56" s="1"/>
      <c r="B56" s="3"/>
      <c r="C56" s="3"/>
      <c r="D56" s="3"/>
      <c r="E56" s="3"/>
      <c r="F56" s="3"/>
    </row>
    <row r="57" spans="1:6" x14ac:dyDescent="0.2">
      <c r="A57" s="3"/>
      <c r="B57" s="1" t="s">
        <v>724</v>
      </c>
      <c r="C57" s="3"/>
      <c r="D57" s="3"/>
      <c r="E57" s="3"/>
      <c r="F57" s="3"/>
    </row>
    <row r="58" spans="1:6" x14ac:dyDescent="0.2">
      <c r="A58" s="3"/>
      <c r="B58" s="3"/>
      <c r="C58" s="3" t="s">
        <v>725</v>
      </c>
      <c r="E58" s="3"/>
      <c r="F58" s="3"/>
    </row>
    <row r="59" spans="1:6" x14ac:dyDescent="0.2">
      <c r="A59" s="3"/>
      <c r="B59" s="3"/>
      <c r="C59" s="3" t="s">
        <v>726</v>
      </c>
      <c r="E59" s="3"/>
      <c r="F59" s="3"/>
    </row>
    <row r="60" spans="1:6" x14ac:dyDescent="0.2">
      <c r="A60" s="3"/>
      <c r="B60" s="3"/>
      <c r="C60" s="3" t="s">
        <v>727</v>
      </c>
      <c r="E60" s="3"/>
      <c r="F60" s="3"/>
    </row>
    <row r="61" spans="1:6" x14ac:dyDescent="0.2">
      <c r="A61" s="3"/>
      <c r="B61" s="3"/>
      <c r="C61" s="3" t="s">
        <v>728</v>
      </c>
      <c r="E61" s="3"/>
      <c r="F61" s="3"/>
    </row>
    <row r="62" spans="1:6" x14ac:dyDescent="0.2">
      <c r="A62" s="3"/>
      <c r="B62" s="1" t="s">
        <v>729</v>
      </c>
      <c r="C62" s="3"/>
      <c r="D62" s="3"/>
      <c r="E62" s="3"/>
      <c r="F62" s="3"/>
    </row>
    <row r="63" spans="1:6" x14ac:dyDescent="0.2">
      <c r="A63" s="3"/>
      <c r="B63" s="3"/>
      <c r="C63" s="3"/>
      <c r="D63" s="3"/>
      <c r="E63" s="3"/>
      <c r="F63" s="3"/>
    </row>
    <row r="64" spans="1:6" x14ac:dyDescent="0.2">
      <c r="A64" s="1" t="s">
        <v>730</v>
      </c>
      <c r="B64" s="3"/>
      <c r="C64" s="3"/>
      <c r="D64" s="3"/>
      <c r="E64" s="3"/>
      <c r="F64" s="3"/>
    </row>
    <row r="65" spans="1:6" x14ac:dyDescent="0.2">
      <c r="A65" s="3"/>
      <c r="B65" s="3"/>
      <c r="C65" s="3"/>
      <c r="D65" s="3"/>
      <c r="E65" s="3"/>
      <c r="F65" s="3"/>
    </row>
  </sheetData>
  <printOptions gridLines="1"/>
  <pageMargins left="0.39370078740157483" right="0.39370078740157483" top="0.39370078740157483" bottom="0.39370078740157483" header="0" footer="0"/>
  <pageSetup paperSize="5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C553E-E90D-472D-B27D-930CA77FBC21}">
  <sheetPr>
    <pageSetUpPr fitToPage="1"/>
  </sheetPr>
  <dimension ref="A1:C37"/>
  <sheetViews>
    <sheetView zoomScale="75" zoomScaleNormal="75" workbookViewId="0">
      <selection activeCell="O52" sqref="O52"/>
    </sheetView>
  </sheetViews>
  <sheetFormatPr defaultColWidth="9.140625" defaultRowHeight="12.75" x14ac:dyDescent="0.2"/>
  <cols>
    <col min="1" max="1" width="7.42578125" style="2" customWidth="1"/>
    <col min="2" max="2" width="85.42578125" style="2" customWidth="1"/>
    <col min="3" max="3" width="9.140625" style="2" hidden="1" customWidth="1"/>
    <col min="4" max="16384" width="9.140625" style="2"/>
  </cols>
  <sheetData>
    <row r="1" spans="1:2" x14ac:dyDescent="0.2">
      <c r="A1" s="114" t="s">
        <v>236</v>
      </c>
      <c r="B1" s="144"/>
    </row>
    <row r="2" spans="1:2" x14ac:dyDescent="0.2">
      <c r="A2" s="117" t="s">
        <v>239</v>
      </c>
      <c r="B2" s="118"/>
    </row>
    <row r="3" spans="1:2" x14ac:dyDescent="0.2">
      <c r="A3" s="143" t="s">
        <v>711</v>
      </c>
      <c r="B3" s="143"/>
    </row>
    <row r="5" spans="1:2" x14ac:dyDescent="0.2">
      <c r="A5" s="205" t="s">
        <v>731</v>
      </c>
    </row>
    <row r="7" spans="1:2" x14ac:dyDescent="0.2">
      <c r="B7" s="2" t="s">
        <v>244</v>
      </c>
    </row>
    <row r="8" spans="1:2" x14ac:dyDescent="0.2">
      <c r="B8" s="2" t="s">
        <v>407</v>
      </c>
    </row>
    <row r="9" spans="1:2" x14ac:dyDescent="0.2">
      <c r="B9" s="2" t="s">
        <v>257</v>
      </c>
    </row>
    <row r="10" spans="1:2" x14ac:dyDescent="0.2">
      <c r="B10" s="2" t="s">
        <v>278</v>
      </c>
    </row>
    <row r="11" spans="1:2" x14ac:dyDescent="0.2">
      <c r="B11" s="2" t="s">
        <v>339</v>
      </c>
    </row>
    <row r="12" spans="1:2" x14ac:dyDescent="0.2">
      <c r="B12" s="2" t="s">
        <v>407</v>
      </c>
    </row>
    <row r="14" spans="1:2" x14ac:dyDescent="0.2">
      <c r="A14" s="40" t="s">
        <v>416</v>
      </c>
    </row>
    <row r="16" spans="1:2" x14ac:dyDescent="0.2">
      <c r="B16" s="2" t="s">
        <v>422</v>
      </c>
    </row>
    <row r="17" spans="1:2" x14ac:dyDescent="0.2">
      <c r="B17" s="2" t="s">
        <v>431</v>
      </c>
    </row>
    <row r="19" spans="1:2" x14ac:dyDescent="0.2">
      <c r="A19" s="40" t="s">
        <v>433</v>
      </c>
    </row>
    <row r="22" spans="1:2" x14ac:dyDescent="0.2">
      <c r="A22" s="40" t="s">
        <v>439</v>
      </c>
    </row>
    <row r="24" spans="1:2" x14ac:dyDescent="0.2">
      <c r="B24" s="206" t="s">
        <v>440</v>
      </c>
    </row>
    <row r="25" spans="1:2" x14ac:dyDescent="0.2">
      <c r="B25" s="2" t="s">
        <v>449</v>
      </c>
    </row>
    <row r="26" spans="1:2" x14ac:dyDescent="0.2">
      <c r="B26" s="206" t="s">
        <v>732</v>
      </c>
    </row>
    <row r="27" spans="1:2" x14ac:dyDescent="0.2">
      <c r="B27" s="2" t="s">
        <v>572</v>
      </c>
    </row>
    <row r="28" spans="1:2" x14ac:dyDescent="0.2">
      <c r="B28" s="2" t="s">
        <v>625</v>
      </c>
    </row>
    <row r="30" spans="1:2" s="196" customFormat="1" ht="29.25" customHeight="1" x14ac:dyDescent="0.25">
      <c r="A30" s="216" t="s">
        <v>733</v>
      </c>
      <c r="B30" s="217"/>
    </row>
    <row r="32" spans="1:2" x14ac:dyDescent="0.2">
      <c r="B32" s="2" t="s">
        <v>694</v>
      </c>
    </row>
    <row r="33" spans="1:2" x14ac:dyDescent="0.2">
      <c r="B33" s="2" t="s">
        <v>704</v>
      </c>
    </row>
    <row r="35" spans="1:2" x14ac:dyDescent="0.2">
      <c r="A35" s="40" t="s">
        <v>709</v>
      </c>
    </row>
    <row r="37" spans="1:2" x14ac:dyDescent="0.2">
      <c r="A37" s="40" t="s">
        <v>734</v>
      </c>
    </row>
  </sheetData>
  <mergeCells count="1">
    <mergeCell ref="A30:B30"/>
  </mergeCells>
  <printOptions gridLines="1"/>
  <pageMargins left="0.39370078740157483" right="0.39370078740157483" top="0.39370078740157483" bottom="0.39370078740157483" header="0" footer="0"/>
  <pageSetup paperSize="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D4908-0A51-4A22-962D-4C4D5DEEF2F5}">
  <sheetPr>
    <pageSetUpPr fitToPage="1"/>
  </sheetPr>
  <dimension ref="A1:AX60"/>
  <sheetViews>
    <sheetView zoomScale="75" zoomScaleNormal="75" workbookViewId="0">
      <selection activeCell="A19" sqref="A19"/>
    </sheetView>
  </sheetViews>
  <sheetFormatPr defaultColWidth="9.140625" defaultRowHeight="12.75" x14ac:dyDescent="0.2"/>
  <cols>
    <col min="1" max="1" width="6.28515625" style="2" customWidth="1"/>
    <col min="2" max="2" width="63.5703125" style="2" customWidth="1"/>
    <col min="3" max="16384" width="9.140625" style="2"/>
  </cols>
  <sheetData>
    <row r="1" spans="1:2" x14ac:dyDescent="0.2">
      <c r="A1" s="114" t="s">
        <v>236</v>
      </c>
      <c r="B1" s="144"/>
    </row>
    <row r="2" spans="1:2" x14ac:dyDescent="0.2">
      <c r="A2" s="117" t="s">
        <v>735</v>
      </c>
      <c r="B2" s="118"/>
    </row>
    <row r="3" spans="1:2" x14ac:dyDescent="0.2">
      <c r="A3" s="143" t="s">
        <v>711</v>
      </c>
      <c r="B3" s="143"/>
    </row>
    <row r="6" spans="1:2" x14ac:dyDescent="0.2">
      <c r="A6" s="40" t="s">
        <v>244</v>
      </c>
    </row>
    <row r="7" spans="1:2" x14ac:dyDescent="0.2">
      <c r="B7" s="2" t="s">
        <v>243</v>
      </c>
    </row>
    <row r="8" spans="1:2" x14ac:dyDescent="0.2">
      <c r="B8" s="2" t="s">
        <v>247</v>
      </c>
    </row>
    <row r="9" spans="1:2" x14ac:dyDescent="0.2">
      <c r="B9" s="2" t="s">
        <v>736</v>
      </c>
    </row>
    <row r="10" spans="1:2" x14ac:dyDescent="0.2">
      <c r="B10" s="2" t="s">
        <v>737</v>
      </c>
    </row>
    <row r="11" spans="1:2" x14ac:dyDescent="0.2">
      <c r="B11" s="2" t="s">
        <v>738</v>
      </c>
    </row>
    <row r="12" spans="1:2" x14ac:dyDescent="0.2">
      <c r="A12" s="40" t="s">
        <v>255</v>
      </c>
    </row>
    <row r="14" spans="1:2" x14ac:dyDescent="0.2">
      <c r="A14" s="40" t="s">
        <v>257</v>
      </c>
    </row>
    <row r="15" spans="1:2" x14ac:dyDescent="0.2">
      <c r="B15" s="2" t="s">
        <v>258</v>
      </c>
    </row>
    <row r="16" spans="1:2" x14ac:dyDescent="0.2">
      <c r="B16" s="2" t="s">
        <v>268</v>
      </c>
    </row>
    <row r="17" spans="1:2" x14ac:dyDescent="0.2">
      <c r="A17" s="40" t="s">
        <v>276</v>
      </c>
    </row>
    <row r="19" spans="1:2" x14ac:dyDescent="0.2">
      <c r="A19" s="40" t="s">
        <v>278</v>
      </c>
    </row>
    <row r="20" spans="1:2" x14ac:dyDescent="0.2">
      <c r="B20" s="2" t="s">
        <v>279</v>
      </c>
    </row>
    <row r="21" spans="1:2" x14ac:dyDescent="0.2">
      <c r="B21" s="2" t="s">
        <v>290</v>
      </c>
    </row>
    <row r="22" spans="1:2" x14ac:dyDescent="0.2">
      <c r="B22" s="2" t="s">
        <v>299</v>
      </c>
    </row>
    <row r="23" spans="1:2" x14ac:dyDescent="0.2">
      <c r="B23" s="2" t="s">
        <v>307</v>
      </c>
    </row>
    <row r="24" spans="1:2" x14ac:dyDescent="0.2">
      <c r="B24" s="2" t="s">
        <v>312</v>
      </c>
    </row>
    <row r="25" spans="1:2" x14ac:dyDescent="0.2">
      <c r="B25" s="2" t="s">
        <v>328</v>
      </c>
    </row>
    <row r="26" spans="1:2" x14ac:dyDescent="0.2">
      <c r="A26" s="40" t="s">
        <v>337</v>
      </c>
    </row>
    <row r="28" spans="1:2" x14ac:dyDescent="0.2">
      <c r="A28" s="40" t="s">
        <v>339</v>
      </c>
    </row>
    <row r="29" spans="1:2" x14ac:dyDescent="0.2">
      <c r="B29" s="2" t="s">
        <v>344</v>
      </c>
    </row>
    <row r="30" spans="1:2" x14ac:dyDescent="0.2">
      <c r="B30" s="2" t="s">
        <v>349</v>
      </c>
    </row>
    <row r="31" spans="1:2" x14ac:dyDescent="0.2">
      <c r="B31" s="2" t="s">
        <v>350</v>
      </c>
    </row>
    <row r="32" spans="1:2" x14ac:dyDescent="0.2">
      <c r="B32" s="2" t="s">
        <v>351</v>
      </c>
    </row>
    <row r="33" spans="1:50" x14ac:dyDescent="0.2">
      <c r="B33" s="2" t="s">
        <v>352</v>
      </c>
    </row>
    <row r="34" spans="1:50" x14ac:dyDescent="0.2">
      <c r="B34" s="2" t="s">
        <v>353</v>
      </c>
    </row>
    <row r="35" spans="1:50" x14ac:dyDescent="0.2">
      <c r="B35" s="2" t="s">
        <v>354</v>
      </c>
    </row>
    <row r="36" spans="1:50" x14ac:dyDescent="0.2">
      <c r="B36" s="2" t="s">
        <v>355</v>
      </c>
    </row>
    <row r="37" spans="1:50" x14ac:dyDescent="0.2">
      <c r="B37" s="2" t="s">
        <v>362</v>
      </c>
    </row>
    <row r="38" spans="1:50" x14ac:dyDescent="0.2">
      <c r="B38" s="2" t="s">
        <v>366</v>
      </c>
    </row>
    <row r="39" spans="1:50" x14ac:dyDescent="0.2">
      <c r="B39" s="2" t="s">
        <v>368</v>
      </c>
    </row>
    <row r="40" spans="1:50" x14ac:dyDescent="0.2">
      <c r="B40" s="2" t="s">
        <v>370</v>
      </c>
    </row>
    <row r="41" spans="1:50" x14ac:dyDescent="0.2">
      <c r="B41" s="2" t="s">
        <v>372</v>
      </c>
    </row>
    <row r="42" spans="1:50" x14ac:dyDescent="0.2">
      <c r="B42" s="2" t="s">
        <v>378</v>
      </c>
    </row>
    <row r="43" spans="1:50" x14ac:dyDescent="0.2">
      <c r="B43" s="2" t="s">
        <v>382</v>
      </c>
    </row>
    <row r="44" spans="1:50" x14ac:dyDescent="0.2">
      <c r="B44" s="2" t="s">
        <v>387</v>
      </c>
    </row>
    <row r="45" spans="1:50" x14ac:dyDescent="0.2">
      <c r="B45" s="2" t="s">
        <v>394</v>
      </c>
    </row>
    <row r="46" spans="1:50" s="197" customFormat="1" x14ac:dyDescent="0.2">
      <c r="A46" s="2"/>
      <c r="B46" s="2" t="s">
        <v>358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spans="1:50" x14ac:dyDescent="0.2">
      <c r="A47" s="40" t="s">
        <v>405</v>
      </c>
    </row>
    <row r="49" spans="1:2" x14ac:dyDescent="0.2">
      <c r="A49" s="40" t="s">
        <v>407</v>
      </c>
    </row>
    <row r="50" spans="1:2" x14ac:dyDescent="0.2">
      <c r="B50" s="2" t="s">
        <v>410</v>
      </c>
    </row>
    <row r="51" spans="1:2" x14ac:dyDescent="0.2">
      <c r="B51" s="2" t="s">
        <v>411</v>
      </c>
    </row>
    <row r="52" spans="1:2" x14ac:dyDescent="0.2">
      <c r="A52" s="40" t="s">
        <v>415</v>
      </c>
    </row>
    <row r="54" spans="1:2" ht="30" customHeight="1" x14ac:dyDescent="0.2">
      <c r="A54" s="218" t="s">
        <v>739</v>
      </c>
      <c r="B54" s="219"/>
    </row>
    <row r="56" spans="1:2" x14ac:dyDescent="0.2">
      <c r="A56" s="40" t="s">
        <v>740</v>
      </c>
    </row>
    <row r="57" spans="1:2" x14ac:dyDescent="0.2">
      <c r="B57" s="2" t="s">
        <v>421</v>
      </c>
    </row>
    <row r="58" spans="1:2" x14ac:dyDescent="0.2">
      <c r="B58" s="2" t="s">
        <v>407</v>
      </c>
    </row>
    <row r="60" spans="1:2" x14ac:dyDescent="0.2">
      <c r="A60" s="40" t="s">
        <v>435</v>
      </c>
    </row>
  </sheetData>
  <mergeCells count="1">
    <mergeCell ref="A54:B54"/>
  </mergeCells>
  <printOptions gridLines="1"/>
  <pageMargins left="0.39370078740157483" right="0.39370078740157483" top="0.39370078740157483" bottom="0.39370078740157483" header="0" footer="0"/>
  <pageSetup paperSize="5" orientation="portrait" r:id="rId1"/>
  <colBreaks count="2" manualBreakCount="2">
    <brk id="2" max="1048575" man="1"/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6490-76DE-4AE0-AA4D-FD499E4CAEF4}">
  <sheetPr>
    <pageSetUpPr fitToPage="1"/>
  </sheetPr>
  <dimension ref="A1:E40"/>
  <sheetViews>
    <sheetView zoomScale="75" zoomScaleNormal="75" workbookViewId="0">
      <selection activeCell="A35" sqref="A35"/>
    </sheetView>
  </sheetViews>
  <sheetFormatPr defaultColWidth="9.140625" defaultRowHeight="12.75" x14ac:dyDescent="0.2"/>
  <cols>
    <col min="1" max="1" width="9.5703125" style="2" customWidth="1"/>
    <col min="2" max="2" width="67.42578125" style="2" customWidth="1"/>
    <col min="3" max="16384" width="9.140625" style="2"/>
  </cols>
  <sheetData>
    <row r="1" spans="1:5" x14ac:dyDescent="0.2">
      <c r="A1" s="114" t="s">
        <v>236</v>
      </c>
      <c r="B1" s="144"/>
      <c r="C1" s="45"/>
      <c r="D1" s="45"/>
      <c r="E1" s="45"/>
    </row>
    <row r="2" spans="1:5" x14ac:dyDescent="0.2">
      <c r="A2" s="117" t="s">
        <v>741</v>
      </c>
      <c r="B2" s="118"/>
      <c r="C2" s="45"/>
      <c r="D2" s="45"/>
      <c r="E2" s="45"/>
    </row>
    <row r="3" spans="1:5" x14ac:dyDescent="0.2">
      <c r="A3" s="145" t="s">
        <v>711</v>
      </c>
      <c r="B3" s="145"/>
      <c r="C3" s="45"/>
      <c r="D3" s="45"/>
      <c r="E3" s="45"/>
    </row>
    <row r="5" spans="1:5" x14ac:dyDescent="0.2">
      <c r="A5" s="40" t="s">
        <v>440</v>
      </c>
    </row>
    <row r="6" spans="1:5" x14ac:dyDescent="0.2">
      <c r="B6" s="2" t="s">
        <v>442</v>
      </c>
    </row>
    <row r="7" spans="1:5" x14ac:dyDescent="0.2">
      <c r="B7" s="2" t="s">
        <v>444</v>
      </c>
    </row>
    <row r="8" spans="1:5" x14ac:dyDescent="0.2">
      <c r="B8" s="2" t="s">
        <v>445</v>
      </c>
    </row>
    <row r="9" spans="1:5" x14ac:dyDescent="0.2">
      <c r="A9" s="40" t="s">
        <v>447</v>
      </c>
    </row>
    <row r="11" spans="1:5" x14ac:dyDescent="0.2">
      <c r="A11" s="40" t="s">
        <v>449</v>
      </c>
    </row>
    <row r="12" spans="1:5" x14ac:dyDescent="0.2">
      <c r="B12" s="2" t="s">
        <v>458</v>
      </c>
    </row>
    <row r="13" spans="1:5" x14ac:dyDescent="0.2">
      <c r="B13" s="2" t="s">
        <v>476</v>
      </c>
    </row>
    <row r="14" spans="1:5" x14ac:dyDescent="0.2">
      <c r="B14" s="2" t="s">
        <v>489</v>
      </c>
    </row>
    <row r="15" spans="1:5" x14ac:dyDescent="0.2">
      <c r="B15" s="2" t="s">
        <v>497</v>
      </c>
    </row>
    <row r="16" spans="1:5" x14ac:dyDescent="0.2">
      <c r="A16" s="40" t="s">
        <v>506</v>
      </c>
    </row>
    <row r="18" spans="1:2" x14ac:dyDescent="0.2">
      <c r="A18" s="40" t="s">
        <v>732</v>
      </c>
    </row>
    <row r="19" spans="1:2" x14ac:dyDescent="0.2">
      <c r="B19" s="2" t="s">
        <v>511</v>
      </c>
    </row>
    <row r="20" spans="1:2" x14ac:dyDescent="0.2">
      <c r="B20" s="2" t="s">
        <v>507</v>
      </c>
    </row>
    <row r="21" spans="1:2" x14ac:dyDescent="0.2">
      <c r="A21" s="40" t="s">
        <v>742</v>
      </c>
    </row>
    <row r="23" spans="1:2" x14ac:dyDescent="0.2">
      <c r="A23" s="40" t="s">
        <v>572</v>
      </c>
    </row>
    <row r="24" spans="1:2" x14ac:dyDescent="0.2">
      <c r="B24" s="2" t="s">
        <v>576</v>
      </c>
    </row>
    <row r="25" spans="1:2" x14ac:dyDescent="0.2">
      <c r="B25" s="2" t="s">
        <v>597</v>
      </c>
    </row>
    <row r="26" spans="1:2" x14ac:dyDescent="0.2">
      <c r="B26" s="2" t="s">
        <v>609</v>
      </c>
    </row>
    <row r="27" spans="1:2" x14ac:dyDescent="0.2">
      <c r="A27" s="40" t="s">
        <v>623</v>
      </c>
    </row>
    <row r="29" spans="1:2" x14ac:dyDescent="0.2">
      <c r="A29" s="40" t="s">
        <v>625</v>
      </c>
    </row>
    <row r="30" spans="1:2" x14ac:dyDescent="0.2">
      <c r="B30" s="2" t="s">
        <v>635</v>
      </c>
    </row>
    <row r="31" spans="1:2" x14ac:dyDescent="0.2">
      <c r="B31" s="2" t="s">
        <v>654</v>
      </c>
    </row>
    <row r="32" spans="1:2" x14ac:dyDescent="0.2">
      <c r="A32" s="40" t="s">
        <v>685</v>
      </c>
    </row>
    <row r="34" spans="1:2" ht="15" customHeight="1" x14ac:dyDescent="0.25">
      <c r="A34" s="218" t="s">
        <v>743</v>
      </c>
      <c r="B34" s="219"/>
    </row>
    <row r="35" spans="1:2" x14ac:dyDescent="0.2">
      <c r="B35" s="36"/>
    </row>
    <row r="36" spans="1:2" x14ac:dyDescent="0.2">
      <c r="A36" s="40" t="s">
        <v>744</v>
      </c>
      <c r="B36" s="36"/>
    </row>
    <row r="37" spans="1:2" x14ac:dyDescent="0.2">
      <c r="B37" s="2" t="s">
        <v>693</v>
      </c>
    </row>
    <row r="38" spans="1:2" x14ac:dyDescent="0.2">
      <c r="B38" s="2" t="s">
        <v>704</v>
      </c>
    </row>
    <row r="40" spans="1:2" x14ac:dyDescent="0.2">
      <c r="A40" s="40" t="s">
        <v>706</v>
      </c>
    </row>
  </sheetData>
  <mergeCells count="1">
    <mergeCell ref="A34:B34"/>
  </mergeCells>
  <printOptions gridLines="1"/>
  <pageMargins left="0.39370078740157483" right="0.39370078740157483" top="0.39370078740157483" bottom="0.39370078740157483" header="0" footer="0"/>
  <pageSetup paperSize="5" orientation="portrait" r:id="rId1"/>
  <rowBreaks count="4" manualBreakCount="4">
    <brk id="36" max="5" man="1"/>
    <brk id="62" max="5" man="1"/>
    <brk id="102" max="5" man="1"/>
    <brk id="220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E0746-2201-41D8-B3AC-6CFD42A2EF82}">
  <dimension ref="A1:Z421"/>
  <sheetViews>
    <sheetView tabSelected="1" zoomScale="55" zoomScaleNormal="55" zoomScaleSheetLayoutView="70" workbookViewId="0">
      <pane ySplit="3" topLeftCell="A349" activePane="bottomLeft" state="frozen"/>
      <selection pane="bottomLeft" activeCell="Z139" sqref="Z139"/>
    </sheetView>
  </sheetViews>
  <sheetFormatPr defaultRowHeight="12.75" outlineLevelCol="1" x14ac:dyDescent="0.2"/>
  <cols>
    <col min="1" max="1" width="3.28515625" style="5" customWidth="1"/>
    <col min="2" max="2" width="3.42578125" style="5" customWidth="1"/>
    <col min="3" max="3" width="64.85546875" style="4" customWidth="1"/>
    <col min="4" max="4" width="1.140625" style="18" customWidth="1"/>
    <col min="5" max="5" width="17.85546875" style="19" bestFit="1" customWidth="1"/>
    <col min="6" max="6" width="81" style="242" customWidth="1" outlineLevel="1"/>
    <col min="7" max="7" width="2.85546875" style="108" customWidth="1"/>
    <col min="8" max="8" width="57.5703125" style="4" hidden="1" customWidth="1" outlineLevel="1"/>
    <col min="9" max="9" width="1.140625" style="20" hidden="1" customWidth="1" outlineLevel="1"/>
    <col min="10" max="10" width="70.140625" style="4" hidden="1" customWidth="1" outlineLevel="1"/>
    <col min="11" max="11" width="1.140625" style="97" hidden="1" customWidth="1" outlineLevel="1"/>
    <col min="12" max="12" width="9" style="46" bestFit="1" customWidth="1" collapsed="1"/>
    <col min="13" max="23" width="9.140625" style="46"/>
    <col min="24" max="24" width="13.85546875" style="87" customWidth="1"/>
    <col min="25" max="25" width="1.7109375" style="108" customWidth="1"/>
    <col min="26" max="26" width="9.140625" style="46"/>
    <col min="27" max="16384" width="9.140625" style="2"/>
  </cols>
  <sheetData>
    <row r="1" spans="1:26" x14ac:dyDescent="0.2">
      <c r="A1" s="125" t="s">
        <v>0</v>
      </c>
      <c r="B1" s="125"/>
      <c r="C1" s="125"/>
      <c r="D1" s="126"/>
      <c r="E1" s="164"/>
      <c r="F1" s="262"/>
      <c r="G1" s="198"/>
      <c r="H1" s="37" t="s">
        <v>236</v>
      </c>
      <c r="I1" s="102"/>
      <c r="J1" s="92" t="s">
        <v>236</v>
      </c>
      <c r="K1" s="93"/>
      <c r="L1" s="124" t="s">
        <v>745</v>
      </c>
      <c r="M1" s="124" t="s">
        <v>746</v>
      </c>
      <c r="N1" s="124" t="s">
        <v>747</v>
      </c>
      <c r="O1" s="124" t="s">
        <v>748</v>
      </c>
      <c r="P1" s="124" t="s">
        <v>749</v>
      </c>
      <c r="Q1" s="124" t="s">
        <v>750</v>
      </c>
      <c r="R1" s="124" t="s">
        <v>751</v>
      </c>
      <c r="S1" s="124" t="s">
        <v>752</v>
      </c>
      <c r="T1" s="124" t="s">
        <v>753</v>
      </c>
      <c r="U1" s="124" t="s">
        <v>754</v>
      </c>
      <c r="V1" s="124" t="s">
        <v>755</v>
      </c>
      <c r="W1" s="124" t="s">
        <v>756</v>
      </c>
      <c r="X1" s="130" t="s">
        <v>757</v>
      </c>
      <c r="Y1" s="198"/>
      <c r="Z1" s="124" t="s">
        <v>758</v>
      </c>
    </row>
    <row r="2" spans="1:26" x14ac:dyDescent="0.2">
      <c r="A2" s="127" t="s">
        <v>759</v>
      </c>
      <c r="B2" s="127"/>
      <c r="C2" s="127"/>
      <c r="D2" s="128"/>
      <c r="E2" s="165" t="s">
        <v>2</v>
      </c>
      <c r="F2" s="263" t="s">
        <v>2</v>
      </c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 t="s">
        <v>760</v>
      </c>
      <c r="Y2" s="128"/>
      <c r="Z2" s="128"/>
    </row>
    <row r="3" spans="1:26" x14ac:dyDescent="0.2">
      <c r="A3" s="67"/>
      <c r="B3" s="257"/>
      <c r="C3" s="129" t="s">
        <v>3</v>
      </c>
      <c r="D3" s="76"/>
      <c r="E3" s="166" t="s">
        <v>4</v>
      </c>
      <c r="F3" s="264" t="s">
        <v>5</v>
      </c>
      <c r="G3" s="199"/>
      <c r="H3" s="38" t="s">
        <v>761</v>
      </c>
      <c r="I3" s="103"/>
      <c r="J3" s="7" t="s">
        <v>762</v>
      </c>
      <c r="K3" s="94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199"/>
      <c r="Z3" s="47"/>
    </row>
    <row r="4" spans="1:26" x14ac:dyDescent="0.2">
      <c r="A4" s="8"/>
      <c r="B4" s="60"/>
      <c r="C4" s="8"/>
      <c r="D4" s="82"/>
      <c r="E4" s="84"/>
      <c r="F4" s="34"/>
      <c r="G4" s="9"/>
      <c r="H4" s="8"/>
      <c r="I4" s="11"/>
      <c r="J4" s="8"/>
      <c r="K4" s="95"/>
      <c r="Y4" s="9"/>
      <c r="Z4" s="47"/>
    </row>
    <row r="5" spans="1:26" x14ac:dyDescent="0.2">
      <c r="A5" s="13"/>
      <c r="B5" s="13"/>
      <c r="C5" s="12"/>
      <c r="D5" s="77"/>
      <c r="E5" s="15"/>
      <c r="F5" s="32"/>
      <c r="G5" s="107"/>
      <c r="H5" s="12"/>
      <c r="I5" s="16"/>
      <c r="J5" s="5" t="s">
        <v>763</v>
      </c>
      <c r="K5" s="96"/>
      <c r="Y5" s="107"/>
      <c r="Z5" s="47"/>
    </row>
    <row r="6" spans="1:26" s="4" customFormat="1" x14ac:dyDescent="0.2">
      <c r="A6" s="5" t="s">
        <v>242</v>
      </c>
      <c r="B6" s="5"/>
      <c r="D6" s="73"/>
      <c r="E6" s="19"/>
      <c r="F6" s="235"/>
      <c r="G6" s="108"/>
      <c r="H6" s="5" t="s">
        <v>244</v>
      </c>
      <c r="I6" s="20"/>
      <c r="K6" s="9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88"/>
      <c r="Y6" s="108"/>
      <c r="Z6" s="47"/>
    </row>
    <row r="7" spans="1:26" s="4" customFormat="1" x14ac:dyDescent="0.2">
      <c r="A7" s="5"/>
      <c r="B7" s="5" t="s">
        <v>243</v>
      </c>
      <c r="D7" s="73"/>
      <c r="E7" s="19"/>
      <c r="F7" s="235"/>
      <c r="G7" s="108"/>
      <c r="H7" s="5"/>
      <c r="I7" s="20"/>
      <c r="K7" s="9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88"/>
      <c r="Y7" s="108"/>
      <c r="Z7" s="47"/>
    </row>
    <row r="8" spans="1:26" s="4" customFormat="1" ht="25.5" x14ac:dyDescent="0.2">
      <c r="A8" s="5"/>
      <c r="B8" s="5"/>
      <c r="C8" s="32" t="s">
        <v>792</v>
      </c>
      <c r="D8" s="73"/>
      <c r="E8" s="20">
        <v>4105</v>
      </c>
      <c r="F8" s="235" t="s">
        <v>939</v>
      </c>
      <c r="G8" s="108"/>
      <c r="H8" s="4" t="s">
        <v>764</v>
      </c>
      <c r="I8" s="20"/>
      <c r="J8" s="4" t="s">
        <v>244</v>
      </c>
      <c r="K8" s="9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88"/>
      <c r="Y8" s="108"/>
      <c r="Z8" s="47">
        <f>SUM(L8:Y8)</f>
        <v>0</v>
      </c>
    </row>
    <row r="9" spans="1:26" s="4" customFormat="1" ht="25.5" x14ac:dyDescent="0.2">
      <c r="A9" s="5"/>
      <c r="B9" s="5"/>
      <c r="C9" s="32" t="s">
        <v>793</v>
      </c>
      <c r="D9" s="73"/>
      <c r="E9" s="20">
        <v>4105</v>
      </c>
      <c r="F9" s="235" t="s">
        <v>939</v>
      </c>
      <c r="G9" s="108"/>
      <c r="H9" s="4" t="s">
        <v>765</v>
      </c>
      <c r="I9" s="20"/>
      <c r="J9" s="4" t="s">
        <v>244</v>
      </c>
      <c r="K9" s="97"/>
      <c r="L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88"/>
      <c r="Y9" s="108"/>
      <c r="Z9" s="47">
        <f t="shared" ref="Z9:Z26" si="0">SUM(L9:Y9)</f>
        <v>0</v>
      </c>
    </row>
    <row r="10" spans="1:26" s="4" customFormat="1" ht="25.5" x14ac:dyDescent="0.2">
      <c r="A10" s="5"/>
      <c r="B10" s="5"/>
      <c r="C10" s="32" t="s">
        <v>794</v>
      </c>
      <c r="D10" s="73"/>
      <c r="E10" s="20">
        <v>4105</v>
      </c>
      <c r="F10" s="235" t="s">
        <v>939</v>
      </c>
      <c r="G10" s="108"/>
      <c r="I10" s="20"/>
      <c r="K10" s="9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88"/>
      <c r="Y10" s="108"/>
      <c r="Z10" s="47">
        <f t="shared" si="0"/>
        <v>0</v>
      </c>
    </row>
    <row r="11" spans="1:26" s="4" customFormat="1" ht="25.5" x14ac:dyDescent="0.2">
      <c r="A11" s="5"/>
      <c r="B11" s="5"/>
      <c r="C11" s="32" t="s">
        <v>795</v>
      </c>
      <c r="D11" s="73"/>
      <c r="E11" s="20">
        <v>4105</v>
      </c>
      <c r="F11" s="235" t="s">
        <v>939</v>
      </c>
      <c r="G11" s="108"/>
      <c r="H11" s="4" t="s">
        <v>766</v>
      </c>
      <c r="I11" s="20"/>
      <c r="J11" s="4" t="s">
        <v>244</v>
      </c>
      <c r="K11" s="9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88"/>
      <c r="Y11" s="108"/>
      <c r="Z11" s="47">
        <f t="shared" si="0"/>
        <v>0</v>
      </c>
    </row>
    <row r="12" spans="1:26" s="4" customFormat="1" x14ac:dyDescent="0.2">
      <c r="A12" s="5"/>
      <c r="B12" s="5"/>
      <c r="C12" s="32"/>
      <c r="D12" s="73"/>
      <c r="E12" s="20"/>
      <c r="F12" s="235"/>
      <c r="G12" s="108"/>
      <c r="I12" s="20"/>
      <c r="K12" s="9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88"/>
      <c r="Y12" s="108"/>
      <c r="Z12" s="47">
        <f t="shared" si="0"/>
        <v>0</v>
      </c>
    </row>
    <row r="13" spans="1:26" ht="25.5" x14ac:dyDescent="0.2">
      <c r="C13" s="32" t="s">
        <v>797</v>
      </c>
      <c r="D13" s="73"/>
      <c r="E13" s="20">
        <v>4110</v>
      </c>
      <c r="F13" s="235" t="s">
        <v>934</v>
      </c>
      <c r="H13" s="4" t="s">
        <v>767</v>
      </c>
      <c r="J13" s="4" t="s">
        <v>244</v>
      </c>
      <c r="Z13" s="47">
        <f t="shared" si="0"/>
        <v>0</v>
      </c>
    </row>
    <row r="14" spans="1:26" ht="25.5" x14ac:dyDescent="0.2">
      <c r="C14" s="32" t="s">
        <v>798</v>
      </c>
      <c r="D14" s="73"/>
      <c r="E14" s="20">
        <v>4110</v>
      </c>
      <c r="F14" s="235" t="s">
        <v>934</v>
      </c>
      <c r="H14" s="4" t="s">
        <v>767</v>
      </c>
      <c r="J14" s="4" t="s">
        <v>244</v>
      </c>
      <c r="Z14" s="47">
        <f t="shared" si="0"/>
        <v>0</v>
      </c>
    </row>
    <row r="15" spans="1:26" ht="25.5" x14ac:dyDescent="0.2">
      <c r="C15" s="32" t="s">
        <v>799</v>
      </c>
      <c r="D15" s="73"/>
      <c r="E15" s="20">
        <v>4110</v>
      </c>
      <c r="F15" s="235" t="s">
        <v>934</v>
      </c>
      <c r="H15" s="4" t="s">
        <v>768</v>
      </c>
      <c r="J15" s="4" t="str">
        <f>H15</f>
        <v xml:space="preserve">Autres revenus </v>
      </c>
      <c r="Z15" s="47">
        <f t="shared" si="0"/>
        <v>0</v>
      </c>
    </row>
    <row r="16" spans="1:26" ht="25.5" x14ac:dyDescent="0.2">
      <c r="C16" s="32" t="s">
        <v>800</v>
      </c>
      <c r="D16" s="73"/>
      <c r="E16" s="20">
        <v>4110</v>
      </c>
      <c r="F16" s="235" t="s">
        <v>934</v>
      </c>
      <c r="Z16" s="47">
        <f t="shared" si="0"/>
        <v>0</v>
      </c>
    </row>
    <row r="17" spans="2:26" x14ac:dyDescent="0.2">
      <c r="C17" s="32"/>
      <c r="D17" s="73"/>
      <c r="E17" s="20"/>
      <c r="F17" s="235"/>
      <c r="Z17" s="47">
        <f t="shared" si="0"/>
        <v>0</v>
      </c>
    </row>
    <row r="18" spans="2:26" ht="25.5" x14ac:dyDescent="0.2">
      <c r="C18" s="32" t="s">
        <v>802</v>
      </c>
      <c r="D18" s="73"/>
      <c r="E18" s="20">
        <v>4115</v>
      </c>
      <c r="F18" s="235" t="s">
        <v>935</v>
      </c>
      <c r="Z18" s="47">
        <f t="shared" si="0"/>
        <v>0</v>
      </c>
    </row>
    <row r="19" spans="2:26" ht="25.5" x14ac:dyDescent="0.2">
      <c r="C19" s="32" t="s">
        <v>803</v>
      </c>
      <c r="D19" s="73"/>
      <c r="E19" s="20">
        <v>4115</v>
      </c>
      <c r="F19" s="235" t="s">
        <v>935</v>
      </c>
      <c r="Z19" s="47">
        <f t="shared" si="0"/>
        <v>0</v>
      </c>
    </row>
    <row r="20" spans="2:26" ht="25.5" x14ac:dyDescent="0.2">
      <c r="C20" s="32" t="s">
        <v>804</v>
      </c>
      <c r="D20" s="73"/>
      <c r="E20" s="20">
        <v>4115</v>
      </c>
      <c r="F20" s="235" t="s">
        <v>935</v>
      </c>
      <c r="Z20" s="47">
        <f t="shared" si="0"/>
        <v>0</v>
      </c>
    </row>
    <row r="21" spans="2:26" ht="25.5" x14ac:dyDescent="0.2">
      <c r="C21" s="32" t="s">
        <v>805</v>
      </c>
      <c r="D21" s="73"/>
      <c r="E21" s="20">
        <v>4115</v>
      </c>
      <c r="F21" s="235" t="s">
        <v>935</v>
      </c>
      <c r="Z21" s="47">
        <f t="shared" si="0"/>
        <v>0</v>
      </c>
    </row>
    <row r="22" spans="2:26" x14ac:dyDescent="0.2">
      <c r="C22" s="32"/>
      <c r="D22" s="73"/>
      <c r="E22" s="20"/>
      <c r="F22" s="32"/>
      <c r="Z22" s="47">
        <f t="shared" si="0"/>
        <v>0</v>
      </c>
    </row>
    <row r="23" spans="2:26" ht="25.5" x14ac:dyDescent="0.2">
      <c r="C23" s="32" t="s">
        <v>807</v>
      </c>
      <c r="D23" s="73"/>
      <c r="E23" s="20">
        <v>4120</v>
      </c>
      <c r="F23" s="32" t="s">
        <v>936</v>
      </c>
      <c r="Z23" s="47">
        <f t="shared" si="0"/>
        <v>0</v>
      </c>
    </row>
    <row r="24" spans="2:26" ht="25.5" x14ac:dyDescent="0.2">
      <c r="C24" s="32" t="s">
        <v>808</v>
      </c>
      <c r="D24" s="73"/>
      <c r="E24" s="20">
        <v>4120</v>
      </c>
      <c r="F24" s="32" t="s">
        <v>936</v>
      </c>
      <c r="Z24" s="47">
        <f t="shared" si="0"/>
        <v>0</v>
      </c>
    </row>
    <row r="25" spans="2:26" ht="25.5" x14ac:dyDescent="0.2">
      <c r="C25" s="32" t="s">
        <v>809</v>
      </c>
      <c r="D25" s="73"/>
      <c r="E25" s="20">
        <v>4120</v>
      </c>
      <c r="F25" s="32" t="s">
        <v>936</v>
      </c>
      <c r="M25" s="46" t="s">
        <v>340</v>
      </c>
      <c r="Z25" s="47">
        <f t="shared" si="0"/>
        <v>0</v>
      </c>
    </row>
    <row r="26" spans="2:26" ht="25.5" x14ac:dyDescent="0.2">
      <c r="C26" s="32" t="s">
        <v>810</v>
      </c>
      <c r="D26" s="73"/>
      <c r="E26" s="20">
        <v>4120</v>
      </c>
      <c r="F26" s="32" t="s">
        <v>936</v>
      </c>
      <c r="Z26" s="47">
        <f>SUM(L26:Y26)</f>
        <v>0</v>
      </c>
    </row>
    <row r="27" spans="2:26" x14ac:dyDescent="0.2">
      <c r="B27" s="5" t="s">
        <v>929</v>
      </c>
      <c r="C27" s="32"/>
      <c r="D27" s="73"/>
      <c r="E27" s="20">
        <v>4122</v>
      </c>
      <c r="F27" s="32" t="s">
        <v>937</v>
      </c>
      <c r="L27" s="49">
        <f>SUM(L8:L26)</f>
        <v>0</v>
      </c>
      <c r="M27" s="49">
        <f t="shared" ref="M27:Z33" si="1">SUM(M8:M26)</f>
        <v>0</v>
      </c>
      <c r="N27" s="49">
        <f t="shared" si="1"/>
        <v>0</v>
      </c>
      <c r="O27" s="49">
        <f t="shared" si="1"/>
        <v>0</v>
      </c>
      <c r="P27" s="49">
        <f t="shared" si="1"/>
        <v>0</v>
      </c>
      <c r="Q27" s="49">
        <f t="shared" si="1"/>
        <v>0</v>
      </c>
      <c r="R27" s="49">
        <f t="shared" si="1"/>
        <v>0</v>
      </c>
      <c r="S27" s="49">
        <f t="shared" si="1"/>
        <v>0</v>
      </c>
      <c r="T27" s="49">
        <f t="shared" si="1"/>
        <v>0</v>
      </c>
      <c r="U27" s="49">
        <f t="shared" si="1"/>
        <v>0</v>
      </c>
      <c r="V27" s="49">
        <f t="shared" si="1"/>
        <v>0</v>
      </c>
      <c r="W27" s="49">
        <f t="shared" si="1"/>
        <v>0</v>
      </c>
      <c r="X27" s="49">
        <f t="shared" si="1"/>
        <v>0</v>
      </c>
      <c r="Z27" s="49">
        <f t="shared" si="1"/>
        <v>0</v>
      </c>
    </row>
    <row r="28" spans="2:26" x14ac:dyDescent="0.2">
      <c r="C28" s="32"/>
      <c r="D28" s="73"/>
      <c r="E28" s="20"/>
      <c r="F28" s="32"/>
      <c r="Z28" s="47"/>
    </row>
    <row r="29" spans="2:26" x14ac:dyDescent="0.2">
      <c r="B29" s="5" t="s">
        <v>930</v>
      </c>
      <c r="C29" s="32"/>
      <c r="D29" s="73"/>
      <c r="E29" s="20"/>
      <c r="F29" s="32"/>
      <c r="Z29" s="47"/>
    </row>
    <row r="30" spans="2:26" x14ac:dyDescent="0.2">
      <c r="C30" s="32" t="s">
        <v>812</v>
      </c>
      <c r="D30" s="73"/>
      <c r="E30" s="20">
        <v>4125</v>
      </c>
      <c r="F30" s="32" t="s">
        <v>816</v>
      </c>
      <c r="Z30" s="47">
        <f>SUM(L30:Y30)</f>
        <v>0</v>
      </c>
    </row>
    <row r="31" spans="2:26" x14ac:dyDescent="0.2">
      <c r="C31" s="32" t="s">
        <v>813</v>
      </c>
      <c r="D31" s="73"/>
      <c r="E31" s="20">
        <v>4125</v>
      </c>
      <c r="F31" s="32" t="s">
        <v>816</v>
      </c>
      <c r="Z31" s="47">
        <f>SUM(L31:Y31)</f>
        <v>0</v>
      </c>
    </row>
    <row r="32" spans="2:26" x14ac:dyDescent="0.2">
      <c r="C32" s="32" t="s">
        <v>814</v>
      </c>
      <c r="D32" s="73"/>
      <c r="E32" s="20">
        <v>4130</v>
      </c>
      <c r="F32" s="32" t="s">
        <v>817</v>
      </c>
      <c r="Z32" s="47">
        <f>SUM(L32:Y32)</f>
        <v>0</v>
      </c>
    </row>
    <row r="33" spans="2:26" x14ac:dyDescent="0.2">
      <c r="C33" s="32" t="s">
        <v>815</v>
      </c>
      <c r="D33" s="73"/>
      <c r="E33" s="20">
        <v>4130</v>
      </c>
      <c r="F33" s="32" t="s">
        <v>817</v>
      </c>
      <c r="Z33" s="47">
        <f>SUM(L33:Y33)</f>
        <v>0</v>
      </c>
    </row>
    <row r="34" spans="2:26" x14ac:dyDescent="0.2">
      <c r="B34" s="5" t="s">
        <v>931</v>
      </c>
      <c r="C34" s="32"/>
      <c r="D34" s="73"/>
      <c r="E34" s="20">
        <v>4135</v>
      </c>
      <c r="F34" s="32" t="s">
        <v>938</v>
      </c>
      <c r="L34" s="49">
        <f>SUM(L30:L33)</f>
        <v>0</v>
      </c>
      <c r="M34" s="49">
        <f t="shared" ref="M34:Z34" si="2">SUM(M30:M33)</f>
        <v>0</v>
      </c>
      <c r="N34" s="49">
        <f t="shared" si="2"/>
        <v>0</v>
      </c>
      <c r="O34" s="49">
        <f t="shared" si="2"/>
        <v>0</v>
      </c>
      <c r="P34" s="49">
        <f t="shared" si="2"/>
        <v>0</v>
      </c>
      <c r="Q34" s="49">
        <f t="shared" si="2"/>
        <v>0</v>
      </c>
      <c r="R34" s="49">
        <f t="shared" si="2"/>
        <v>0</v>
      </c>
      <c r="S34" s="49">
        <f t="shared" si="2"/>
        <v>0</v>
      </c>
      <c r="T34" s="49">
        <f t="shared" si="2"/>
        <v>0</v>
      </c>
      <c r="U34" s="49">
        <f t="shared" si="2"/>
        <v>0</v>
      </c>
      <c r="V34" s="49">
        <f t="shared" si="2"/>
        <v>0</v>
      </c>
      <c r="W34" s="49">
        <f>SUM(W30:W33)</f>
        <v>0</v>
      </c>
      <c r="X34" s="49">
        <f t="shared" si="2"/>
        <v>0</v>
      </c>
      <c r="Z34" s="49">
        <f t="shared" si="2"/>
        <v>0</v>
      </c>
    </row>
    <row r="35" spans="2:26" x14ac:dyDescent="0.2">
      <c r="C35" s="32"/>
      <c r="D35" s="73"/>
      <c r="E35" s="20"/>
      <c r="F35" s="32"/>
      <c r="Z35" s="47"/>
    </row>
    <row r="36" spans="2:26" x14ac:dyDescent="0.2">
      <c r="B36" s="5" t="s">
        <v>932</v>
      </c>
      <c r="C36" s="32"/>
      <c r="D36" s="73"/>
      <c r="E36" s="20"/>
      <c r="F36" s="32"/>
      <c r="Z36" s="47"/>
    </row>
    <row r="37" spans="2:26" x14ac:dyDescent="0.2">
      <c r="C37" s="32" t="s">
        <v>818</v>
      </c>
      <c r="D37" s="73"/>
      <c r="E37" s="20">
        <v>4140</v>
      </c>
      <c r="F37" s="32" t="s">
        <v>848</v>
      </c>
      <c r="Z37" s="47">
        <f>SUM(L37:Y37)</f>
        <v>0</v>
      </c>
    </row>
    <row r="38" spans="2:26" x14ac:dyDescent="0.2">
      <c r="C38" s="32" t="s">
        <v>819</v>
      </c>
      <c r="D38" s="73"/>
      <c r="E38" s="20">
        <v>4140</v>
      </c>
      <c r="F38" s="32" t="s">
        <v>848</v>
      </c>
      <c r="Z38" s="47">
        <f>SUM(L38:Y38)</f>
        <v>0</v>
      </c>
    </row>
    <row r="39" spans="2:26" x14ac:dyDescent="0.2">
      <c r="C39" s="32" t="s">
        <v>820</v>
      </c>
      <c r="D39" s="73"/>
      <c r="E39" s="20">
        <v>4140</v>
      </c>
      <c r="F39" s="32" t="s">
        <v>848</v>
      </c>
      <c r="Z39" s="47">
        <f>SUM(L39:Y39)</f>
        <v>0</v>
      </c>
    </row>
    <row r="40" spans="2:26" x14ac:dyDescent="0.2">
      <c r="C40" s="32" t="s">
        <v>821</v>
      </c>
      <c r="D40" s="73"/>
      <c r="E40" s="20">
        <v>4140</v>
      </c>
      <c r="F40" s="32" t="s">
        <v>848</v>
      </c>
      <c r="Z40" s="47">
        <f>SUM(L40:Y40)</f>
        <v>0</v>
      </c>
    </row>
    <row r="41" spans="2:26" x14ac:dyDescent="0.2">
      <c r="C41" s="32" t="s">
        <v>822</v>
      </c>
      <c r="D41" s="73"/>
      <c r="E41" s="20">
        <v>4140</v>
      </c>
      <c r="F41" s="32" t="s">
        <v>848</v>
      </c>
      <c r="Z41" s="47">
        <f>SUM(L41:Y41)</f>
        <v>0</v>
      </c>
    </row>
    <row r="42" spans="2:26" x14ac:dyDescent="0.2">
      <c r="C42" s="32" t="s">
        <v>823</v>
      </c>
      <c r="D42" s="73"/>
      <c r="E42" s="20">
        <v>4140</v>
      </c>
      <c r="F42" s="32" t="s">
        <v>848</v>
      </c>
      <c r="Z42" s="47">
        <f t="shared" ref="Z42:Z67" si="3">SUM(L42:Y42)</f>
        <v>0</v>
      </c>
    </row>
    <row r="43" spans="2:26" x14ac:dyDescent="0.2">
      <c r="C43" s="32" t="s">
        <v>824</v>
      </c>
      <c r="D43" s="73"/>
      <c r="E43" s="20">
        <v>4145</v>
      </c>
      <c r="F43" s="32" t="s">
        <v>824</v>
      </c>
      <c r="Z43" s="47">
        <f t="shared" si="3"/>
        <v>0</v>
      </c>
    </row>
    <row r="44" spans="2:26" x14ac:dyDescent="0.2">
      <c r="C44" s="32" t="s">
        <v>825</v>
      </c>
      <c r="D44" s="73"/>
      <c r="E44" s="20">
        <v>4147</v>
      </c>
      <c r="F44" s="32" t="s">
        <v>251</v>
      </c>
      <c r="Z44" s="47">
        <f t="shared" si="3"/>
        <v>0</v>
      </c>
    </row>
    <row r="45" spans="2:26" x14ac:dyDescent="0.2">
      <c r="C45" s="32" t="s">
        <v>826</v>
      </c>
      <c r="D45" s="73"/>
      <c r="E45" s="20">
        <v>4147</v>
      </c>
      <c r="F45" s="32" t="s">
        <v>251</v>
      </c>
      <c r="Z45" s="47">
        <f t="shared" si="3"/>
        <v>0</v>
      </c>
    </row>
    <row r="46" spans="2:26" x14ac:dyDescent="0.2">
      <c r="D46" s="73"/>
      <c r="E46" s="20"/>
      <c r="F46" s="32"/>
      <c r="Z46" s="47">
        <f t="shared" si="3"/>
        <v>0</v>
      </c>
    </row>
    <row r="47" spans="2:26" ht="25.5" x14ac:dyDescent="0.2">
      <c r="C47" s="4" t="s">
        <v>827</v>
      </c>
      <c r="D47" s="73"/>
      <c r="E47" s="20">
        <v>4150</v>
      </c>
      <c r="F47" s="32" t="s">
        <v>849</v>
      </c>
      <c r="Z47" s="47">
        <f t="shared" si="3"/>
        <v>0</v>
      </c>
    </row>
    <row r="48" spans="2:26" ht="25.5" x14ac:dyDescent="0.2">
      <c r="C48" s="4" t="s">
        <v>828</v>
      </c>
      <c r="D48" s="73"/>
      <c r="E48" s="20">
        <v>4150</v>
      </c>
      <c r="F48" s="32" t="s">
        <v>849</v>
      </c>
      <c r="Z48" s="47">
        <f t="shared" si="3"/>
        <v>0</v>
      </c>
    </row>
    <row r="49" spans="3:26" ht="25.5" x14ac:dyDescent="0.2">
      <c r="C49" s="4" t="s">
        <v>829</v>
      </c>
      <c r="D49" s="73"/>
      <c r="E49" s="20">
        <v>4150</v>
      </c>
      <c r="F49" s="32" t="s">
        <v>849</v>
      </c>
      <c r="Z49" s="47">
        <f t="shared" si="3"/>
        <v>0</v>
      </c>
    </row>
    <row r="50" spans="3:26" ht="25.5" x14ac:dyDescent="0.2">
      <c r="C50" s="4" t="s">
        <v>830</v>
      </c>
      <c r="D50" s="73"/>
      <c r="E50" s="20">
        <v>4150</v>
      </c>
      <c r="F50" s="32" t="s">
        <v>849</v>
      </c>
      <c r="Z50" s="47">
        <f t="shared" si="3"/>
        <v>0</v>
      </c>
    </row>
    <row r="51" spans="3:26" ht="25.5" x14ac:dyDescent="0.2">
      <c r="C51" s="4" t="s">
        <v>831</v>
      </c>
      <c r="D51" s="73"/>
      <c r="E51" s="20">
        <v>4155</v>
      </c>
      <c r="F51" s="32" t="s">
        <v>850</v>
      </c>
      <c r="Z51" s="47">
        <f t="shared" si="3"/>
        <v>0</v>
      </c>
    </row>
    <row r="52" spans="3:26" ht="25.5" x14ac:dyDescent="0.2">
      <c r="C52" s="4" t="s">
        <v>832</v>
      </c>
      <c r="D52" s="73"/>
      <c r="E52" s="20">
        <v>4155</v>
      </c>
      <c r="F52" s="32" t="s">
        <v>850</v>
      </c>
      <c r="Z52" s="47">
        <f t="shared" si="3"/>
        <v>0</v>
      </c>
    </row>
    <row r="53" spans="3:26" ht="25.5" x14ac:dyDescent="0.2">
      <c r="C53" s="4" t="s">
        <v>833</v>
      </c>
      <c r="D53" s="73"/>
      <c r="E53" s="20">
        <v>4155</v>
      </c>
      <c r="F53" s="32" t="s">
        <v>850</v>
      </c>
      <c r="Z53" s="47">
        <f t="shared" si="3"/>
        <v>0</v>
      </c>
    </row>
    <row r="54" spans="3:26" ht="25.5" x14ac:dyDescent="0.2">
      <c r="C54" s="4" t="s">
        <v>834</v>
      </c>
      <c r="D54" s="73"/>
      <c r="E54" s="20">
        <v>4155</v>
      </c>
      <c r="F54" s="32" t="s">
        <v>850</v>
      </c>
      <c r="Z54" s="47">
        <f t="shared" si="3"/>
        <v>0</v>
      </c>
    </row>
    <row r="55" spans="3:26" ht="25.5" x14ac:dyDescent="0.2">
      <c r="C55" s="32" t="s">
        <v>835</v>
      </c>
      <c r="D55" s="73"/>
      <c r="E55" s="20">
        <v>4160</v>
      </c>
      <c r="F55" s="32" t="s">
        <v>835</v>
      </c>
      <c r="Z55" s="47">
        <f t="shared" si="3"/>
        <v>0</v>
      </c>
    </row>
    <row r="56" spans="3:26" x14ac:dyDescent="0.2">
      <c r="C56" s="32" t="s">
        <v>836</v>
      </c>
      <c r="D56" s="73"/>
      <c r="E56" s="20">
        <v>4162</v>
      </c>
      <c r="F56" s="32" t="s">
        <v>782</v>
      </c>
      <c r="Z56" s="47">
        <f t="shared" si="3"/>
        <v>0</v>
      </c>
    </row>
    <row r="57" spans="3:26" x14ac:dyDescent="0.2">
      <c r="C57" s="32" t="s">
        <v>837</v>
      </c>
      <c r="D57" s="73"/>
      <c r="E57" s="20">
        <v>4163</v>
      </c>
      <c r="F57" s="32" t="s">
        <v>782</v>
      </c>
      <c r="Z57" s="47">
        <f t="shared" si="3"/>
        <v>0</v>
      </c>
    </row>
    <row r="58" spans="3:26" x14ac:dyDescent="0.2">
      <c r="C58" s="32" t="s">
        <v>838</v>
      </c>
      <c r="D58" s="73"/>
      <c r="E58" s="20">
        <v>4165</v>
      </c>
      <c r="F58" s="32" t="s">
        <v>252</v>
      </c>
      <c r="Z58" s="47">
        <f t="shared" si="3"/>
        <v>0</v>
      </c>
    </row>
    <row r="59" spans="3:26" x14ac:dyDescent="0.2">
      <c r="C59" s="32" t="s">
        <v>839</v>
      </c>
      <c r="D59" s="73"/>
      <c r="E59" s="20">
        <v>4165</v>
      </c>
      <c r="F59" s="32" t="s">
        <v>252</v>
      </c>
      <c r="Z59" s="47">
        <f t="shared" si="3"/>
        <v>0</v>
      </c>
    </row>
    <row r="60" spans="3:26" x14ac:dyDescent="0.2">
      <c r="C60" s="32" t="s">
        <v>840</v>
      </c>
      <c r="D60" s="73"/>
      <c r="E60" s="20">
        <v>4165</v>
      </c>
      <c r="F60" s="32" t="s">
        <v>252</v>
      </c>
      <c r="Z60" s="47">
        <f t="shared" si="3"/>
        <v>0</v>
      </c>
    </row>
    <row r="61" spans="3:26" x14ac:dyDescent="0.2">
      <c r="C61" s="32" t="s">
        <v>841</v>
      </c>
      <c r="D61" s="73"/>
      <c r="E61" s="20">
        <v>4165</v>
      </c>
      <c r="F61" s="32" t="s">
        <v>252</v>
      </c>
      <c r="Z61" s="47">
        <f t="shared" si="3"/>
        <v>0</v>
      </c>
    </row>
    <row r="62" spans="3:26" x14ac:dyDescent="0.2">
      <c r="C62" s="32" t="s">
        <v>842</v>
      </c>
      <c r="D62" s="73"/>
      <c r="E62" s="20">
        <v>4165</v>
      </c>
      <c r="F62" s="32" t="s">
        <v>252</v>
      </c>
      <c r="Z62" s="47">
        <f t="shared" si="3"/>
        <v>0</v>
      </c>
    </row>
    <row r="63" spans="3:26" x14ac:dyDescent="0.2">
      <c r="C63" s="32" t="s">
        <v>843</v>
      </c>
      <c r="D63" s="73"/>
      <c r="E63" s="20">
        <v>4170</v>
      </c>
      <c r="F63" s="32" t="s">
        <v>851</v>
      </c>
      <c r="Z63" s="47">
        <f t="shared" si="3"/>
        <v>0</v>
      </c>
    </row>
    <row r="64" spans="3:26" x14ac:dyDescent="0.2">
      <c r="C64" s="32" t="s">
        <v>844</v>
      </c>
      <c r="D64" s="73"/>
      <c r="E64" s="20">
        <v>4170</v>
      </c>
      <c r="F64" s="32" t="s">
        <v>851</v>
      </c>
      <c r="Z64" s="47">
        <f t="shared" si="3"/>
        <v>0</v>
      </c>
    </row>
    <row r="65" spans="1:26" x14ac:dyDescent="0.2">
      <c r="C65" s="32" t="s">
        <v>845</v>
      </c>
      <c r="D65" s="73"/>
      <c r="E65" s="20">
        <v>4170</v>
      </c>
      <c r="F65" s="32" t="s">
        <v>851</v>
      </c>
      <c r="Z65" s="47">
        <f t="shared" si="3"/>
        <v>0</v>
      </c>
    </row>
    <row r="66" spans="1:26" x14ac:dyDescent="0.2">
      <c r="C66" s="32" t="s">
        <v>846</v>
      </c>
      <c r="D66" s="73"/>
      <c r="E66" s="20">
        <v>4170</v>
      </c>
      <c r="F66" s="32" t="s">
        <v>851</v>
      </c>
      <c r="Z66" s="47">
        <f t="shared" si="3"/>
        <v>0</v>
      </c>
    </row>
    <row r="67" spans="1:26" x14ac:dyDescent="0.2">
      <c r="C67" s="32" t="s">
        <v>847</v>
      </c>
      <c r="D67" s="73"/>
      <c r="E67" s="20">
        <v>4170</v>
      </c>
      <c r="F67" s="32" t="s">
        <v>851</v>
      </c>
      <c r="Z67" s="47">
        <f>SUM(L67:Y67)</f>
        <v>0</v>
      </c>
    </row>
    <row r="68" spans="1:26" x14ac:dyDescent="0.2">
      <c r="B68" s="5" t="s">
        <v>933</v>
      </c>
      <c r="C68" s="32"/>
      <c r="D68" s="73"/>
      <c r="E68" s="236"/>
      <c r="F68" s="235"/>
      <c r="L68" s="49">
        <f>SUM(L37:L67)</f>
        <v>0</v>
      </c>
      <c r="M68" s="49">
        <f t="shared" ref="M68:Z68" si="4">SUM(M37:M67)</f>
        <v>0</v>
      </c>
      <c r="N68" s="49">
        <f t="shared" si="4"/>
        <v>0</v>
      </c>
      <c r="O68" s="49">
        <f t="shared" si="4"/>
        <v>0</v>
      </c>
      <c r="P68" s="49">
        <f t="shared" si="4"/>
        <v>0</v>
      </c>
      <c r="Q68" s="49">
        <f t="shared" si="4"/>
        <v>0</v>
      </c>
      <c r="R68" s="49">
        <f t="shared" si="4"/>
        <v>0</v>
      </c>
      <c r="S68" s="49">
        <f t="shared" si="4"/>
        <v>0</v>
      </c>
      <c r="T68" s="49">
        <f t="shared" si="4"/>
        <v>0</v>
      </c>
      <c r="U68" s="49">
        <f t="shared" si="4"/>
        <v>0</v>
      </c>
      <c r="V68" s="49">
        <f t="shared" si="4"/>
        <v>0</v>
      </c>
      <c r="W68" s="49">
        <f t="shared" si="4"/>
        <v>0</v>
      </c>
      <c r="X68" s="49">
        <f t="shared" si="4"/>
        <v>0</v>
      </c>
      <c r="Z68" s="49">
        <f t="shared" si="4"/>
        <v>0</v>
      </c>
    </row>
    <row r="69" spans="1:26" x14ac:dyDescent="0.2">
      <c r="C69" s="32"/>
      <c r="D69" s="73"/>
      <c r="E69" s="20"/>
      <c r="F69" s="32"/>
      <c r="Z69" s="47"/>
    </row>
    <row r="70" spans="1:26" x14ac:dyDescent="0.2">
      <c r="A70" s="22" t="s">
        <v>254</v>
      </c>
      <c r="B70" s="22"/>
      <c r="C70" s="35"/>
      <c r="D70" s="73"/>
      <c r="E70" s="26">
        <v>4175</v>
      </c>
      <c r="F70" s="265" t="s">
        <v>255</v>
      </c>
      <c r="H70" s="5" t="s">
        <v>255</v>
      </c>
      <c r="L70" s="49">
        <f>SUM(L27+L34+L68)</f>
        <v>0</v>
      </c>
      <c r="M70" s="49">
        <f t="shared" ref="M70:Z70" si="5">SUM(M27+M34+M68)</f>
        <v>0</v>
      </c>
      <c r="N70" s="49">
        <f t="shared" si="5"/>
        <v>0</v>
      </c>
      <c r="O70" s="49">
        <f t="shared" si="5"/>
        <v>0</v>
      </c>
      <c r="P70" s="49">
        <f t="shared" si="5"/>
        <v>0</v>
      </c>
      <c r="Q70" s="49">
        <f t="shared" si="5"/>
        <v>0</v>
      </c>
      <c r="R70" s="49">
        <f t="shared" si="5"/>
        <v>0</v>
      </c>
      <c r="S70" s="49">
        <f t="shared" si="5"/>
        <v>0</v>
      </c>
      <c r="T70" s="49">
        <f t="shared" si="5"/>
        <v>0</v>
      </c>
      <c r="U70" s="49">
        <f t="shared" si="5"/>
        <v>0</v>
      </c>
      <c r="V70" s="49">
        <f t="shared" si="5"/>
        <v>0</v>
      </c>
      <c r="W70" s="49">
        <f t="shared" si="5"/>
        <v>0</v>
      </c>
      <c r="X70" s="49">
        <f t="shared" si="5"/>
        <v>0</v>
      </c>
      <c r="Z70" s="49">
        <f t="shared" si="5"/>
        <v>0</v>
      </c>
    </row>
    <row r="71" spans="1:26" x14ac:dyDescent="0.2">
      <c r="A71" s="22"/>
      <c r="B71" s="22"/>
      <c r="C71" s="35"/>
      <c r="D71" s="73"/>
      <c r="E71" s="25"/>
      <c r="F71" s="32"/>
      <c r="Z71" s="47"/>
    </row>
    <row r="72" spans="1:26" x14ac:dyDescent="0.2">
      <c r="A72" s="5" t="s">
        <v>256</v>
      </c>
      <c r="C72" s="32"/>
      <c r="D72" s="73"/>
      <c r="F72" s="32"/>
      <c r="H72" s="5" t="s">
        <v>257</v>
      </c>
      <c r="Z72" s="47"/>
    </row>
    <row r="73" spans="1:26" x14ac:dyDescent="0.2">
      <c r="C73" s="32" t="s">
        <v>769</v>
      </c>
      <c r="D73" s="73"/>
      <c r="E73" s="19">
        <v>4205</v>
      </c>
      <c r="F73" s="266" t="s">
        <v>260</v>
      </c>
      <c r="H73" s="4" t="s">
        <v>268</v>
      </c>
      <c r="J73" s="4" t="str">
        <f>H73</f>
        <v>Revenus nets de placements</v>
      </c>
      <c r="Z73" s="47">
        <f t="shared" ref="Z73" si="6">SUM(L73:Y73)</f>
        <v>0</v>
      </c>
    </row>
    <row r="74" spans="1:26" x14ac:dyDescent="0.2">
      <c r="A74" s="5" t="s">
        <v>274</v>
      </c>
      <c r="B74" s="22"/>
      <c r="C74" s="35"/>
      <c r="D74" s="73"/>
      <c r="E74" s="19">
        <v>4210</v>
      </c>
      <c r="F74" s="267" t="s">
        <v>275</v>
      </c>
      <c r="H74" s="5" t="s">
        <v>276</v>
      </c>
      <c r="L74" s="49">
        <f>SUM(L73)</f>
        <v>0</v>
      </c>
      <c r="M74" s="49">
        <f>SUM(M73)</f>
        <v>0</v>
      </c>
      <c r="N74" s="49">
        <f>SUM(N73)</f>
        <v>0</v>
      </c>
      <c r="O74" s="49">
        <f t="shared" ref="O74:Z74" si="7">SUM(O73)</f>
        <v>0</v>
      </c>
      <c r="P74" s="49">
        <f t="shared" si="7"/>
        <v>0</v>
      </c>
      <c r="Q74" s="49">
        <f t="shared" si="7"/>
        <v>0</v>
      </c>
      <c r="R74" s="49">
        <f t="shared" si="7"/>
        <v>0</v>
      </c>
      <c r="S74" s="49">
        <f t="shared" si="7"/>
        <v>0</v>
      </c>
      <c r="T74" s="49">
        <f t="shared" si="7"/>
        <v>0</v>
      </c>
      <c r="U74" s="49">
        <f t="shared" si="7"/>
        <v>0</v>
      </c>
      <c r="V74" s="49">
        <f t="shared" si="7"/>
        <v>0</v>
      </c>
      <c r="W74" s="49">
        <f t="shared" si="7"/>
        <v>0</v>
      </c>
      <c r="X74" s="49">
        <f t="shared" si="7"/>
        <v>0</v>
      </c>
      <c r="Z74" s="49">
        <f t="shared" si="7"/>
        <v>0</v>
      </c>
    </row>
    <row r="75" spans="1:26" x14ac:dyDescent="0.2">
      <c r="A75" s="22"/>
      <c r="B75" s="22"/>
      <c r="C75" s="35"/>
      <c r="D75" s="73"/>
      <c r="E75" s="25"/>
      <c r="F75" s="32"/>
      <c r="Z75" s="47"/>
    </row>
    <row r="76" spans="1:26" x14ac:dyDescent="0.2">
      <c r="A76" s="5" t="s">
        <v>277</v>
      </c>
      <c r="C76" s="32"/>
      <c r="D76" s="73"/>
      <c r="E76" s="26"/>
      <c r="F76" s="75"/>
      <c r="H76" s="5" t="s">
        <v>278</v>
      </c>
      <c r="Z76" s="47"/>
    </row>
    <row r="77" spans="1:26" x14ac:dyDescent="0.2">
      <c r="C77" s="32" t="s">
        <v>280</v>
      </c>
      <c r="D77" s="73"/>
      <c r="E77" s="20">
        <v>4305</v>
      </c>
      <c r="F77" s="32" t="s">
        <v>281</v>
      </c>
      <c r="H77" s="4" t="s">
        <v>279</v>
      </c>
      <c r="J77" s="4" t="s">
        <v>278</v>
      </c>
      <c r="Z77" s="47">
        <f>SUM(L77:Y77)</f>
        <v>0</v>
      </c>
    </row>
    <row r="78" spans="1:26" x14ac:dyDescent="0.2">
      <c r="C78" s="235" t="s">
        <v>285</v>
      </c>
      <c r="D78" s="236"/>
      <c r="E78" s="236">
        <v>4310</v>
      </c>
      <c r="F78" s="235" t="s">
        <v>286</v>
      </c>
      <c r="H78" s="4" t="s">
        <v>279</v>
      </c>
      <c r="J78" s="4" t="s">
        <v>278</v>
      </c>
      <c r="Z78" s="47">
        <f t="shared" ref="Z78:Z85" si="8">SUM(L78:Y78)</f>
        <v>0</v>
      </c>
    </row>
    <row r="79" spans="1:26" x14ac:dyDescent="0.2">
      <c r="C79" s="235" t="s">
        <v>291</v>
      </c>
      <c r="D79" s="236"/>
      <c r="E79" s="236">
        <v>4315</v>
      </c>
      <c r="F79" s="235" t="s">
        <v>292</v>
      </c>
      <c r="H79" s="4" t="s">
        <v>290</v>
      </c>
      <c r="J79" s="4" t="s">
        <v>278</v>
      </c>
      <c r="Z79" s="47">
        <f t="shared" si="8"/>
        <v>0</v>
      </c>
    </row>
    <row r="80" spans="1:26" x14ac:dyDescent="0.2">
      <c r="C80" s="235" t="s">
        <v>293</v>
      </c>
      <c r="D80" s="236"/>
      <c r="E80" s="236">
        <v>4320</v>
      </c>
      <c r="F80" s="235" t="s">
        <v>294</v>
      </c>
      <c r="H80" s="4" t="s">
        <v>290</v>
      </c>
      <c r="J80" s="4" t="s">
        <v>278</v>
      </c>
      <c r="Z80" s="47">
        <f t="shared" si="8"/>
        <v>0</v>
      </c>
    </row>
    <row r="81" spans="1:26" x14ac:dyDescent="0.2">
      <c r="C81" s="235" t="s">
        <v>296</v>
      </c>
      <c r="D81" s="236"/>
      <c r="E81" s="236">
        <v>4325</v>
      </c>
      <c r="F81" s="235" t="s">
        <v>298</v>
      </c>
      <c r="H81" s="4" t="s">
        <v>299</v>
      </c>
      <c r="J81" s="4" t="s">
        <v>278</v>
      </c>
      <c r="Z81" s="47">
        <f t="shared" si="8"/>
        <v>0</v>
      </c>
    </row>
    <row r="82" spans="1:26" x14ac:dyDescent="0.2">
      <c r="A82" s="27"/>
      <c r="B82" s="27"/>
      <c r="C82" s="235" t="s">
        <v>303</v>
      </c>
      <c r="D82" s="236"/>
      <c r="E82" s="236">
        <v>4330</v>
      </c>
      <c r="F82" s="235" t="s">
        <v>304</v>
      </c>
      <c r="H82" s="4" t="s">
        <v>307</v>
      </c>
      <c r="I82" s="29"/>
      <c r="J82" s="4" t="s">
        <v>278</v>
      </c>
      <c r="K82" s="98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89"/>
      <c r="Z82" s="47">
        <f t="shared" si="8"/>
        <v>0</v>
      </c>
    </row>
    <row r="83" spans="1:26" x14ac:dyDescent="0.2">
      <c r="A83" s="27"/>
      <c r="B83" s="27"/>
      <c r="C83" s="235" t="s">
        <v>306</v>
      </c>
      <c r="D83" s="236"/>
      <c r="E83" s="236">
        <v>4330</v>
      </c>
      <c r="F83" s="235" t="s">
        <v>304</v>
      </c>
      <c r="I83" s="29"/>
      <c r="K83" s="98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89"/>
      <c r="Z83" s="47">
        <f t="shared" si="8"/>
        <v>0</v>
      </c>
    </row>
    <row r="84" spans="1:26" x14ac:dyDescent="0.2">
      <c r="A84" s="27"/>
      <c r="B84" s="27"/>
      <c r="C84" s="254" t="s">
        <v>980</v>
      </c>
      <c r="D84" s="236"/>
      <c r="E84" s="255">
        <v>4335</v>
      </c>
      <c r="F84" s="235" t="s">
        <v>979</v>
      </c>
      <c r="I84" s="29"/>
      <c r="K84" s="98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89"/>
      <c r="Z84" s="47">
        <f t="shared" si="8"/>
        <v>0</v>
      </c>
    </row>
    <row r="85" spans="1:26" ht="25.5" x14ac:dyDescent="0.2">
      <c r="C85" s="235" t="s">
        <v>978</v>
      </c>
      <c r="D85" s="236"/>
      <c r="E85" s="236">
        <v>4340</v>
      </c>
      <c r="F85" s="225" t="s">
        <v>327</v>
      </c>
      <c r="H85" s="4" t="s">
        <v>307</v>
      </c>
      <c r="J85" s="4" t="s">
        <v>278</v>
      </c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89"/>
      <c r="Z85" s="47">
        <f t="shared" si="8"/>
        <v>0</v>
      </c>
    </row>
    <row r="86" spans="1:26" x14ac:dyDescent="0.2">
      <c r="A86" s="5" t="s">
        <v>335</v>
      </c>
      <c r="C86" s="235"/>
      <c r="D86" s="236"/>
      <c r="E86" s="237">
        <v>4345</v>
      </c>
      <c r="F86" s="268" t="s">
        <v>337</v>
      </c>
      <c r="G86" s="177"/>
      <c r="H86" s="5" t="s">
        <v>337</v>
      </c>
      <c r="L86" s="49">
        <f>SUM(L77:L85)</f>
        <v>0</v>
      </c>
      <c r="M86" s="49">
        <f>SUM(M77:M85)</f>
        <v>0</v>
      </c>
      <c r="N86" s="49">
        <f t="shared" ref="N86:W86" si="9">SUM(N77:N85)</f>
        <v>0</v>
      </c>
      <c r="O86" s="49">
        <f t="shared" si="9"/>
        <v>0</v>
      </c>
      <c r="P86" s="49">
        <f t="shared" si="9"/>
        <v>0</v>
      </c>
      <c r="Q86" s="49">
        <f>SUM(Q77:Q85)</f>
        <v>0</v>
      </c>
      <c r="R86" s="49">
        <f t="shared" si="9"/>
        <v>0</v>
      </c>
      <c r="S86" s="49">
        <f t="shared" si="9"/>
        <v>0</v>
      </c>
      <c r="T86" s="49">
        <f t="shared" si="9"/>
        <v>0</v>
      </c>
      <c r="U86" s="49">
        <f t="shared" si="9"/>
        <v>0</v>
      </c>
      <c r="V86" s="49">
        <f t="shared" si="9"/>
        <v>0</v>
      </c>
      <c r="W86" s="49">
        <f>SUM(W77:W85)</f>
        <v>0</v>
      </c>
      <c r="X86" s="49">
        <f>SUM(X77:X85)</f>
        <v>0</v>
      </c>
      <c r="Y86" s="177"/>
      <c r="Z86" s="49">
        <f>SUM(Z77:Z85)</f>
        <v>0</v>
      </c>
    </row>
    <row r="87" spans="1:26" x14ac:dyDescent="0.2">
      <c r="C87" s="235"/>
      <c r="D87" s="236"/>
      <c r="E87" s="256"/>
      <c r="F87" s="269"/>
      <c r="G87" s="177"/>
      <c r="J87" s="52"/>
      <c r="Y87" s="177"/>
      <c r="Z87" s="47"/>
    </row>
    <row r="88" spans="1:26" x14ac:dyDescent="0.2">
      <c r="A88" s="5" t="s">
        <v>338</v>
      </c>
      <c r="C88" s="32"/>
      <c r="D88" s="73"/>
      <c r="F88" s="235"/>
      <c r="G88" s="177"/>
      <c r="H88" s="5" t="s">
        <v>339</v>
      </c>
      <c r="J88" s="52" t="s">
        <v>339</v>
      </c>
      <c r="Y88" s="177"/>
      <c r="Z88" s="47"/>
    </row>
    <row r="89" spans="1:26" x14ac:dyDescent="0.2">
      <c r="B89" s="1" t="s">
        <v>341</v>
      </c>
      <c r="C89" s="32"/>
      <c r="D89" s="73"/>
      <c r="F89" s="235"/>
      <c r="G89" s="177"/>
      <c r="H89" s="5"/>
      <c r="J89" s="52"/>
      <c r="Y89" s="177"/>
      <c r="Z89" s="47"/>
    </row>
    <row r="90" spans="1:26" x14ac:dyDescent="0.2">
      <c r="C90" s="32" t="s">
        <v>342</v>
      </c>
      <c r="D90" s="73"/>
      <c r="E90" s="20">
        <v>4415</v>
      </c>
      <c r="F90" s="235" t="s">
        <v>343</v>
      </c>
      <c r="H90" s="4" t="s">
        <v>344</v>
      </c>
      <c r="J90" s="52" t="s">
        <v>339</v>
      </c>
      <c r="Z90" s="47">
        <f>SUM(L90:Y90)</f>
        <v>0</v>
      </c>
    </row>
    <row r="91" spans="1:26" x14ac:dyDescent="0.2">
      <c r="C91" s="32" t="s">
        <v>345</v>
      </c>
      <c r="D91" s="73"/>
      <c r="E91" s="20">
        <v>4420</v>
      </c>
      <c r="F91" s="235" t="s">
        <v>346</v>
      </c>
      <c r="H91" s="4" t="s">
        <v>344</v>
      </c>
      <c r="J91" s="52" t="s">
        <v>339</v>
      </c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89"/>
      <c r="Z91" s="47">
        <f t="shared" ref="Z91:Z125" si="10">SUM(L91:Y91)</f>
        <v>0</v>
      </c>
    </row>
    <row r="92" spans="1:26" ht="25.5" x14ac:dyDescent="0.2">
      <c r="C92" s="32" t="s">
        <v>947</v>
      </c>
      <c r="D92" s="73"/>
      <c r="E92" s="20">
        <v>4425</v>
      </c>
      <c r="F92" s="235" t="s">
        <v>948</v>
      </c>
      <c r="H92" s="4" t="s">
        <v>344</v>
      </c>
      <c r="J92" s="52" t="s">
        <v>339</v>
      </c>
      <c r="Z92" s="47">
        <f t="shared" si="10"/>
        <v>0</v>
      </c>
    </row>
    <row r="93" spans="1:26" x14ac:dyDescent="0.2">
      <c r="C93" s="32" t="s">
        <v>347</v>
      </c>
      <c r="D93" s="73"/>
      <c r="E93" s="20">
        <v>4430</v>
      </c>
      <c r="F93" s="235" t="s">
        <v>348</v>
      </c>
      <c r="H93" s="4" t="s">
        <v>349</v>
      </c>
      <c r="J93" s="52" t="s">
        <v>339</v>
      </c>
      <c r="Z93" s="47">
        <f t="shared" si="10"/>
        <v>0</v>
      </c>
    </row>
    <row r="94" spans="1:26" x14ac:dyDescent="0.2">
      <c r="C94" s="32" t="s">
        <v>350</v>
      </c>
      <c r="D94" s="73"/>
      <c r="E94" s="20">
        <v>4431</v>
      </c>
      <c r="F94" s="235" t="s">
        <v>940</v>
      </c>
      <c r="J94" s="52"/>
      <c r="Z94" s="47">
        <f t="shared" si="10"/>
        <v>0</v>
      </c>
    </row>
    <row r="95" spans="1:26" ht="25.5" x14ac:dyDescent="0.2">
      <c r="C95" s="32" t="s">
        <v>351</v>
      </c>
      <c r="D95" s="73"/>
      <c r="E95" s="20">
        <v>4432</v>
      </c>
      <c r="F95" s="235" t="s">
        <v>941</v>
      </c>
      <c r="J95" s="52"/>
      <c r="Z95" s="47">
        <f t="shared" si="10"/>
        <v>0</v>
      </c>
    </row>
    <row r="96" spans="1:26" ht="25.5" x14ac:dyDescent="0.2">
      <c r="C96" s="32" t="s">
        <v>352</v>
      </c>
      <c r="D96" s="73"/>
      <c r="E96" s="20">
        <v>4433</v>
      </c>
      <c r="F96" s="235" t="s">
        <v>942</v>
      </c>
      <c r="J96" s="52"/>
      <c r="Z96" s="47">
        <f t="shared" si="10"/>
        <v>0</v>
      </c>
    </row>
    <row r="97" spans="2:26" x14ac:dyDescent="0.2">
      <c r="C97" s="32" t="s">
        <v>353</v>
      </c>
      <c r="D97" s="73"/>
      <c r="E97" s="20">
        <v>4434</v>
      </c>
      <c r="F97" s="235" t="s">
        <v>943</v>
      </c>
      <c r="J97" s="52"/>
      <c r="Z97" s="47">
        <f t="shared" si="10"/>
        <v>0</v>
      </c>
    </row>
    <row r="98" spans="2:26" x14ac:dyDescent="0.2">
      <c r="C98" s="32" t="s">
        <v>354</v>
      </c>
      <c r="D98" s="73"/>
      <c r="E98" s="20">
        <v>4435</v>
      </c>
      <c r="F98" s="235" t="s">
        <v>944</v>
      </c>
      <c r="J98" s="52"/>
      <c r="Z98" s="47">
        <f t="shared" si="10"/>
        <v>0</v>
      </c>
    </row>
    <row r="99" spans="2:26" x14ac:dyDescent="0.2">
      <c r="C99" s="32" t="s">
        <v>355</v>
      </c>
      <c r="D99" s="73"/>
      <c r="E99" s="20">
        <v>4436</v>
      </c>
      <c r="F99" s="235" t="s">
        <v>984</v>
      </c>
      <c r="J99" s="52"/>
      <c r="Z99" s="47">
        <f t="shared" si="10"/>
        <v>0</v>
      </c>
    </row>
    <row r="100" spans="2:26" x14ac:dyDescent="0.2">
      <c r="B100" s="1" t="s">
        <v>360</v>
      </c>
      <c r="C100" s="32"/>
      <c r="D100" s="73"/>
      <c r="E100" s="20"/>
      <c r="F100" s="235"/>
      <c r="J100" s="52"/>
      <c r="Z100" s="47"/>
    </row>
    <row r="101" spans="2:26" x14ac:dyDescent="0.2">
      <c r="C101" s="32" t="s">
        <v>856</v>
      </c>
      <c r="D101" s="73"/>
      <c r="E101" s="20">
        <v>4455</v>
      </c>
      <c r="F101" s="235" t="s">
        <v>951</v>
      </c>
      <c r="H101" s="4" t="s">
        <v>362</v>
      </c>
      <c r="J101" s="52" t="s">
        <v>339</v>
      </c>
      <c r="Z101" s="47">
        <f t="shared" si="10"/>
        <v>0</v>
      </c>
    </row>
    <row r="102" spans="2:26" x14ac:dyDescent="0.2">
      <c r="C102" s="32" t="s">
        <v>857</v>
      </c>
      <c r="D102" s="73"/>
      <c r="E102" s="20">
        <v>4460</v>
      </c>
      <c r="F102" s="235" t="s">
        <v>857</v>
      </c>
      <c r="H102" s="4" t="s">
        <v>362</v>
      </c>
      <c r="J102" s="52" t="s">
        <v>339</v>
      </c>
      <c r="Z102" s="47">
        <f t="shared" si="10"/>
        <v>0</v>
      </c>
    </row>
    <row r="103" spans="2:26" ht="38.25" x14ac:dyDescent="0.2">
      <c r="C103" s="32" t="s">
        <v>949</v>
      </c>
      <c r="D103" s="73"/>
      <c r="E103" s="20">
        <v>4460</v>
      </c>
      <c r="F103" s="235" t="s">
        <v>985</v>
      </c>
      <c r="H103" s="4" t="s">
        <v>362</v>
      </c>
      <c r="J103" s="52" t="s">
        <v>339</v>
      </c>
      <c r="Z103" s="47">
        <f t="shared" si="10"/>
        <v>0</v>
      </c>
    </row>
    <row r="104" spans="2:26" x14ac:dyDescent="0.2">
      <c r="C104" s="32" t="s">
        <v>859</v>
      </c>
      <c r="D104" s="73"/>
      <c r="E104" s="20">
        <v>4465</v>
      </c>
      <c r="F104" s="32" t="s">
        <v>952</v>
      </c>
      <c r="H104" s="4" t="s">
        <v>362</v>
      </c>
      <c r="J104" s="52" t="s">
        <v>339</v>
      </c>
      <c r="Z104" s="47">
        <f t="shared" si="10"/>
        <v>0</v>
      </c>
    </row>
    <row r="105" spans="2:26" x14ac:dyDescent="0.2">
      <c r="C105" s="32" t="s">
        <v>860</v>
      </c>
      <c r="D105" s="73"/>
      <c r="E105" s="20">
        <v>4475</v>
      </c>
      <c r="F105" s="32" t="s">
        <v>860</v>
      </c>
      <c r="H105" s="4" t="s">
        <v>366</v>
      </c>
      <c r="J105" s="52" t="s">
        <v>339</v>
      </c>
      <c r="Z105" s="47">
        <f t="shared" si="10"/>
        <v>0</v>
      </c>
    </row>
    <row r="106" spans="2:26" x14ac:dyDescent="0.2">
      <c r="C106" s="32" t="s">
        <v>367</v>
      </c>
      <c r="D106" s="73"/>
      <c r="E106" s="20">
        <v>4480</v>
      </c>
      <c r="F106" s="32" t="s">
        <v>367</v>
      </c>
      <c r="H106" s="4" t="s">
        <v>366</v>
      </c>
      <c r="J106" s="52" t="s">
        <v>339</v>
      </c>
      <c r="Z106" s="47">
        <f t="shared" si="10"/>
        <v>0</v>
      </c>
    </row>
    <row r="107" spans="2:26" x14ac:dyDescent="0.2">
      <c r="C107" s="32" t="s">
        <v>950</v>
      </c>
      <c r="D107" s="73"/>
      <c r="E107" s="20">
        <v>4480</v>
      </c>
      <c r="F107" s="32" t="s">
        <v>950</v>
      </c>
      <c r="H107" s="4" t="s">
        <v>366</v>
      </c>
      <c r="J107" s="52" t="s">
        <v>339</v>
      </c>
      <c r="Z107" s="47">
        <f t="shared" si="10"/>
        <v>0</v>
      </c>
    </row>
    <row r="108" spans="2:26" ht="25.5" x14ac:dyDescent="0.2">
      <c r="C108" s="32" t="s">
        <v>862</v>
      </c>
      <c r="D108" s="73"/>
      <c r="E108" s="20">
        <v>4480</v>
      </c>
      <c r="F108" s="32" t="s">
        <v>953</v>
      </c>
      <c r="H108" s="4" t="s">
        <v>366</v>
      </c>
      <c r="J108" s="52" t="s">
        <v>339</v>
      </c>
      <c r="Z108" s="47">
        <f t="shared" si="10"/>
        <v>0</v>
      </c>
    </row>
    <row r="109" spans="2:26" x14ac:dyDescent="0.2">
      <c r="C109" s="32" t="s">
        <v>863</v>
      </c>
      <c r="D109" s="73"/>
      <c r="E109" s="20">
        <v>4484</v>
      </c>
      <c r="F109" s="32" t="s">
        <v>945</v>
      </c>
      <c r="J109" s="52"/>
      <c r="Z109" s="47">
        <f t="shared" si="10"/>
        <v>0</v>
      </c>
    </row>
    <row r="110" spans="2:26" ht="25.5" x14ac:dyDescent="0.2">
      <c r="C110" s="32" t="s">
        <v>864</v>
      </c>
      <c r="D110" s="73"/>
      <c r="E110" s="20">
        <v>4485</v>
      </c>
      <c r="F110" s="32" t="s">
        <v>946</v>
      </c>
      <c r="H110" s="4" t="s">
        <v>370</v>
      </c>
      <c r="J110" s="52" t="s">
        <v>339</v>
      </c>
      <c r="Z110" s="47">
        <f t="shared" si="10"/>
        <v>0</v>
      </c>
    </row>
    <row r="111" spans="2:26" ht="25.5" x14ac:dyDescent="0.2">
      <c r="C111" s="32" t="s">
        <v>865</v>
      </c>
      <c r="D111" s="73"/>
      <c r="E111" s="20">
        <v>4485</v>
      </c>
      <c r="F111" s="32" t="s">
        <v>872</v>
      </c>
      <c r="H111" s="4" t="s">
        <v>372</v>
      </c>
      <c r="J111" s="52" t="s">
        <v>339</v>
      </c>
      <c r="Z111" s="47">
        <f t="shared" si="10"/>
        <v>0</v>
      </c>
    </row>
    <row r="112" spans="2:26" ht="25.5" x14ac:dyDescent="0.2">
      <c r="C112" s="32" t="s">
        <v>866</v>
      </c>
      <c r="D112" s="73"/>
      <c r="E112" s="20">
        <v>4490</v>
      </c>
      <c r="F112" s="32" t="s">
        <v>872</v>
      </c>
      <c r="H112" s="4" t="s">
        <v>382</v>
      </c>
      <c r="J112" s="52" t="s">
        <v>339</v>
      </c>
      <c r="Z112" s="47">
        <f t="shared" si="10"/>
        <v>0</v>
      </c>
    </row>
    <row r="113" spans="1:26" ht="25.5" x14ac:dyDescent="0.2">
      <c r="C113" s="32" t="s">
        <v>867</v>
      </c>
      <c r="D113" s="73"/>
      <c r="E113" s="20">
        <v>4492</v>
      </c>
      <c r="F113" s="32" t="s">
        <v>872</v>
      </c>
      <c r="J113" s="52"/>
      <c r="Z113" s="47">
        <f t="shared" si="10"/>
        <v>0</v>
      </c>
    </row>
    <row r="114" spans="1:26" ht="25.5" x14ac:dyDescent="0.2">
      <c r="C114" s="32" t="s">
        <v>868</v>
      </c>
      <c r="D114" s="73"/>
      <c r="E114" s="20">
        <v>4494</v>
      </c>
      <c r="F114" s="32" t="s">
        <v>872</v>
      </c>
      <c r="J114" s="52"/>
      <c r="Z114" s="47">
        <f t="shared" si="10"/>
        <v>0</v>
      </c>
    </row>
    <row r="115" spans="1:26" ht="25.5" x14ac:dyDescent="0.2">
      <c r="C115" s="32" t="s">
        <v>869</v>
      </c>
      <c r="D115" s="73"/>
      <c r="E115" s="20">
        <v>4495</v>
      </c>
      <c r="F115" s="32" t="s">
        <v>872</v>
      </c>
      <c r="J115" s="52"/>
      <c r="Z115" s="47">
        <f t="shared" si="10"/>
        <v>0</v>
      </c>
    </row>
    <row r="116" spans="1:26" ht="25.5" x14ac:dyDescent="0.2">
      <c r="C116" s="32" t="s">
        <v>870</v>
      </c>
      <c r="D116" s="73"/>
      <c r="E116" s="20">
        <v>4495</v>
      </c>
      <c r="F116" s="32" t="s">
        <v>872</v>
      </c>
      <c r="J116" s="52"/>
      <c r="Z116" s="47">
        <f t="shared" si="10"/>
        <v>0</v>
      </c>
    </row>
    <row r="117" spans="1:26" ht="25.5" x14ac:dyDescent="0.2">
      <c r="C117" s="32" t="s">
        <v>871</v>
      </c>
      <c r="D117" s="73"/>
      <c r="E117" s="20">
        <v>4495</v>
      </c>
      <c r="F117" s="32" t="s">
        <v>872</v>
      </c>
      <c r="J117" s="52"/>
      <c r="Z117" s="47">
        <f t="shared" si="10"/>
        <v>0</v>
      </c>
    </row>
    <row r="118" spans="1:26" x14ac:dyDescent="0.2">
      <c r="B118" s="1" t="s">
        <v>375</v>
      </c>
      <c r="C118" s="32"/>
      <c r="D118" s="73"/>
      <c r="E118" s="20"/>
      <c r="F118" s="32"/>
      <c r="J118" s="52"/>
      <c r="Z118" s="47"/>
    </row>
    <row r="119" spans="1:26" x14ac:dyDescent="0.2">
      <c r="C119" s="32" t="s">
        <v>377</v>
      </c>
      <c r="D119" s="73"/>
      <c r="E119" s="20">
        <v>4515</v>
      </c>
      <c r="F119" s="32" t="s">
        <v>954</v>
      </c>
      <c r="H119" s="4" t="s">
        <v>378</v>
      </c>
      <c r="J119" s="52" t="s">
        <v>339</v>
      </c>
      <c r="Z119" s="47">
        <f t="shared" si="10"/>
        <v>0</v>
      </c>
    </row>
    <row r="120" spans="1:26" x14ac:dyDescent="0.2">
      <c r="C120" s="32" t="s">
        <v>379</v>
      </c>
      <c r="D120" s="73"/>
      <c r="E120" s="20">
        <v>4520</v>
      </c>
      <c r="F120" s="32" t="s">
        <v>955</v>
      </c>
      <c r="H120" s="4" t="s">
        <v>378</v>
      </c>
      <c r="J120" s="52" t="s">
        <v>339</v>
      </c>
      <c r="Z120" s="47">
        <f t="shared" si="10"/>
        <v>0</v>
      </c>
    </row>
    <row r="121" spans="1:26" ht="25.5" x14ac:dyDescent="0.2">
      <c r="C121" s="32" t="s">
        <v>380</v>
      </c>
      <c r="D121" s="73"/>
      <c r="E121" s="20">
        <v>4525</v>
      </c>
      <c r="F121" s="32" t="s">
        <v>986</v>
      </c>
      <c r="H121" s="4" t="s">
        <v>382</v>
      </c>
      <c r="J121" s="52" t="s">
        <v>339</v>
      </c>
      <c r="Z121" s="47">
        <f t="shared" si="10"/>
        <v>0</v>
      </c>
    </row>
    <row r="122" spans="1:26" ht="25.5" x14ac:dyDescent="0.2">
      <c r="C122" s="32" t="s">
        <v>383</v>
      </c>
      <c r="D122" s="73"/>
      <c r="E122" s="20">
        <v>4530</v>
      </c>
      <c r="F122" s="32" t="s">
        <v>986</v>
      </c>
      <c r="H122" s="4" t="s">
        <v>382</v>
      </c>
      <c r="J122" s="52" t="s">
        <v>339</v>
      </c>
      <c r="Z122" s="47">
        <f t="shared" si="10"/>
        <v>0</v>
      </c>
    </row>
    <row r="123" spans="1:26" x14ac:dyDescent="0.2">
      <c r="B123" s="5" t="s">
        <v>956</v>
      </c>
      <c r="C123" s="32"/>
      <c r="D123" s="73"/>
      <c r="E123" s="20"/>
      <c r="F123" s="32"/>
      <c r="J123" s="52"/>
      <c r="Z123" s="47"/>
    </row>
    <row r="124" spans="1:26" x14ac:dyDescent="0.2">
      <c r="C124" s="32" t="s">
        <v>957</v>
      </c>
      <c r="D124" s="73"/>
      <c r="E124" s="20">
        <v>4540</v>
      </c>
      <c r="F124" s="32"/>
      <c r="J124" s="52"/>
      <c r="Z124" s="47">
        <f t="shared" si="10"/>
        <v>0</v>
      </c>
    </row>
    <row r="125" spans="1:26" x14ac:dyDescent="0.2">
      <c r="C125" s="32" t="s">
        <v>958</v>
      </c>
      <c r="D125" s="73"/>
      <c r="E125" s="20">
        <v>4545</v>
      </c>
      <c r="F125" s="32"/>
      <c r="J125" s="52"/>
      <c r="Z125" s="47">
        <f t="shared" si="10"/>
        <v>0</v>
      </c>
    </row>
    <row r="126" spans="1:26" x14ac:dyDescent="0.2">
      <c r="A126" s="5" t="s">
        <v>403</v>
      </c>
      <c r="C126" s="32"/>
      <c r="D126" s="73"/>
      <c r="E126" s="19">
        <v>4550</v>
      </c>
      <c r="F126" s="267" t="s">
        <v>404</v>
      </c>
      <c r="G126" s="178"/>
      <c r="H126" s="5" t="s">
        <v>405</v>
      </c>
      <c r="J126" s="52"/>
      <c r="L126" s="49">
        <f>SUM(L90:L125)</f>
        <v>0</v>
      </c>
      <c r="M126" s="49">
        <f t="shared" ref="M126:Z126" si="11">SUM(M90:M125)</f>
        <v>0</v>
      </c>
      <c r="N126" s="49">
        <f t="shared" si="11"/>
        <v>0</v>
      </c>
      <c r="O126" s="49">
        <f t="shared" si="11"/>
        <v>0</v>
      </c>
      <c r="P126" s="49">
        <f t="shared" si="11"/>
        <v>0</v>
      </c>
      <c r="Q126" s="49">
        <f t="shared" si="11"/>
        <v>0</v>
      </c>
      <c r="R126" s="49">
        <f t="shared" si="11"/>
        <v>0</v>
      </c>
      <c r="S126" s="49">
        <f t="shared" si="11"/>
        <v>0</v>
      </c>
      <c r="T126" s="49">
        <f t="shared" si="11"/>
        <v>0</v>
      </c>
      <c r="U126" s="49">
        <f t="shared" si="11"/>
        <v>0</v>
      </c>
      <c r="V126" s="49">
        <f t="shared" si="11"/>
        <v>0</v>
      </c>
      <c r="W126" s="49">
        <f t="shared" si="11"/>
        <v>0</v>
      </c>
      <c r="X126" s="49">
        <f t="shared" si="11"/>
        <v>0</v>
      </c>
      <c r="Y126" s="178"/>
      <c r="Z126" s="49">
        <f t="shared" si="11"/>
        <v>0</v>
      </c>
    </row>
    <row r="127" spans="1:26" x14ac:dyDescent="0.2">
      <c r="C127" s="32"/>
      <c r="D127" s="73"/>
      <c r="F127" s="32"/>
      <c r="J127" s="52"/>
      <c r="Z127" s="47"/>
    </row>
    <row r="128" spans="1:26" x14ac:dyDescent="0.2">
      <c r="A128" s="5" t="s">
        <v>406</v>
      </c>
      <c r="D128" s="73"/>
      <c r="J128" s="52"/>
      <c r="Z128" s="47"/>
    </row>
    <row r="129" spans="1:26" x14ac:dyDescent="0.2">
      <c r="C129" s="4" t="s">
        <v>409</v>
      </c>
      <c r="D129" s="73"/>
      <c r="E129" s="19">
        <v>4605</v>
      </c>
      <c r="F129" s="242" t="s">
        <v>409</v>
      </c>
      <c r="J129" s="52"/>
      <c r="Z129" s="47">
        <f t="shared" ref="Z111:Z217" si="12">SUM(L129:Y129)</f>
        <v>0</v>
      </c>
    </row>
    <row r="130" spans="1:26" x14ac:dyDescent="0.2">
      <c r="C130" s="2" t="s">
        <v>770</v>
      </c>
      <c r="D130" s="73"/>
      <c r="E130" s="19">
        <v>4610</v>
      </c>
      <c r="F130" s="260" t="s">
        <v>770</v>
      </c>
      <c r="J130" s="52"/>
      <c r="Z130" s="46">
        <f>SUM(L130:Y130)</f>
        <v>0</v>
      </c>
    </row>
    <row r="131" spans="1:26" x14ac:dyDescent="0.2">
      <c r="A131" s="5" t="s">
        <v>771</v>
      </c>
      <c r="D131" s="73"/>
      <c r="E131" s="19">
        <v>4615</v>
      </c>
      <c r="J131" s="52"/>
      <c r="L131" s="49">
        <f>SUM(L129:L130)</f>
        <v>0</v>
      </c>
      <c r="M131" s="49">
        <f>SUM(M129:M130)</f>
        <v>0</v>
      </c>
      <c r="N131" s="49">
        <f t="shared" ref="N131:Z133" si="13">SUM(N129:N130)</f>
        <v>0</v>
      </c>
      <c r="O131" s="49">
        <f t="shared" si="13"/>
        <v>0</v>
      </c>
      <c r="P131" s="49">
        <f t="shared" si="13"/>
        <v>0</v>
      </c>
      <c r="Q131" s="49">
        <f t="shared" si="13"/>
        <v>0</v>
      </c>
      <c r="R131" s="49">
        <f t="shared" si="13"/>
        <v>0</v>
      </c>
      <c r="S131" s="49">
        <f t="shared" si="13"/>
        <v>0</v>
      </c>
      <c r="T131" s="49">
        <f t="shared" si="13"/>
        <v>0</v>
      </c>
      <c r="U131" s="49">
        <f t="shared" si="13"/>
        <v>0</v>
      </c>
      <c r="V131" s="49">
        <f t="shared" si="13"/>
        <v>0</v>
      </c>
      <c r="W131" s="49">
        <f t="shared" si="13"/>
        <v>0</v>
      </c>
      <c r="X131" s="49">
        <f t="shared" si="13"/>
        <v>0</v>
      </c>
      <c r="Z131" s="49">
        <f>SUM(Z129:Z130)</f>
        <v>0</v>
      </c>
    </row>
    <row r="132" spans="1:26" x14ac:dyDescent="0.2">
      <c r="D132" s="73"/>
      <c r="J132" s="52"/>
    </row>
    <row r="133" spans="1:26" x14ac:dyDescent="0.2">
      <c r="A133" s="5" t="s">
        <v>416</v>
      </c>
      <c r="D133" s="73"/>
      <c r="E133" s="19">
        <v>4617</v>
      </c>
      <c r="J133" s="52"/>
      <c r="K133" s="170"/>
      <c r="L133" s="49">
        <f>SUM(L126,L86,L74,L68,L131)</f>
        <v>0</v>
      </c>
      <c r="M133" s="49">
        <f t="shared" ref="M133:Z133" si="14">SUM(M126,M86,M74,M68,M131)</f>
        <v>0</v>
      </c>
      <c r="N133" s="49">
        <f t="shared" si="14"/>
        <v>0</v>
      </c>
      <c r="O133" s="49">
        <f t="shared" si="14"/>
        <v>0</v>
      </c>
      <c r="P133" s="49">
        <f t="shared" si="14"/>
        <v>0</v>
      </c>
      <c r="Q133" s="49">
        <f t="shared" si="14"/>
        <v>0</v>
      </c>
      <c r="R133" s="49">
        <f t="shared" si="14"/>
        <v>0</v>
      </c>
      <c r="S133" s="49">
        <f t="shared" si="14"/>
        <v>0</v>
      </c>
      <c r="T133" s="49">
        <f t="shared" si="14"/>
        <v>0</v>
      </c>
      <c r="U133" s="49">
        <f t="shared" si="14"/>
        <v>0</v>
      </c>
      <c r="V133" s="49">
        <f t="shared" si="14"/>
        <v>0</v>
      </c>
      <c r="W133" s="49">
        <f t="shared" si="14"/>
        <v>0</v>
      </c>
      <c r="X133" s="49">
        <f t="shared" si="14"/>
        <v>0</v>
      </c>
      <c r="Z133" s="49">
        <f t="shared" si="14"/>
        <v>0</v>
      </c>
    </row>
    <row r="134" spans="1:26" x14ac:dyDescent="0.2">
      <c r="D134" s="73"/>
      <c r="J134" s="52"/>
    </row>
    <row r="135" spans="1:26" x14ac:dyDescent="0.2">
      <c r="A135" s="5" t="s">
        <v>418</v>
      </c>
      <c r="D135" s="73"/>
      <c r="J135" s="52"/>
    </row>
    <row r="136" spans="1:26" x14ac:dyDescent="0.2">
      <c r="C136" s="4" t="s">
        <v>421</v>
      </c>
      <c r="D136" s="73"/>
      <c r="E136" s="19">
        <v>4619</v>
      </c>
      <c r="F136" s="242" t="s">
        <v>421</v>
      </c>
      <c r="J136" s="52"/>
      <c r="Z136" s="46">
        <f>SUM(L136:Y136)</f>
        <v>0</v>
      </c>
    </row>
    <row r="137" spans="1:26" x14ac:dyDescent="0.2">
      <c r="C137" s="4" t="s">
        <v>407</v>
      </c>
      <c r="D137" s="73"/>
      <c r="E137" s="19">
        <v>4620</v>
      </c>
      <c r="F137" s="242" t="s">
        <v>431</v>
      </c>
      <c r="J137" s="52"/>
      <c r="Z137" s="46">
        <f>SUM(L137:Y137)</f>
        <v>0</v>
      </c>
    </row>
    <row r="138" spans="1:26" x14ac:dyDescent="0.2">
      <c r="C138" s="32"/>
      <c r="D138" s="73"/>
      <c r="F138" s="32"/>
      <c r="J138" s="52"/>
    </row>
    <row r="139" spans="1:26" ht="13.5" thickBot="1" x14ac:dyDescent="0.25">
      <c r="A139" s="5" t="s">
        <v>435</v>
      </c>
      <c r="C139" s="32"/>
      <c r="D139" s="73"/>
      <c r="E139" s="19">
        <v>4700</v>
      </c>
      <c r="F139" s="75" t="s">
        <v>772</v>
      </c>
      <c r="H139" s="5" t="s">
        <v>773</v>
      </c>
      <c r="J139" s="53" t="str">
        <f>H139</f>
        <v>Total Revenue</v>
      </c>
      <c r="L139" s="54">
        <f>SUM(L126,L86,L74,L68,L131,L136,L137)</f>
        <v>0</v>
      </c>
      <c r="M139" s="54">
        <f>SUM(M126,M86,M74,M68,M131,M136,M137)</f>
        <v>0</v>
      </c>
      <c r="N139" s="54">
        <f>SUM(N126,N86,N74,N68,N131,N136,N137)</f>
        <v>0</v>
      </c>
      <c r="O139" s="54">
        <f>SUM(O126,O86,O74,O68,O131,O136,O137)</f>
        <v>0</v>
      </c>
      <c r="P139" s="54">
        <f>SUM(P126,P86,P74,P68,P131,P136,P137)</f>
        <v>0</v>
      </c>
      <c r="Q139" s="54">
        <f>SUM(Q126,Q86,Q74,Q68,Q131,Q136,Q137)</f>
        <v>0</v>
      </c>
      <c r="R139" s="54">
        <f>SUM(R126,R86,R74,R68,R131,R136,R137)</f>
        <v>0</v>
      </c>
      <c r="S139" s="54">
        <f>SUM(S126,S86,S74,S68,S131,S136,S137)</f>
        <v>0</v>
      </c>
      <c r="T139" s="54">
        <f>SUM(T126,T86,T74,T68,T131,T136,T137)</f>
        <v>0</v>
      </c>
      <c r="U139" s="54">
        <f>SUM(U126,U86,U74,U68,U131,U136,U137)</f>
        <v>0</v>
      </c>
      <c r="V139" s="54">
        <f>SUM(V126,V86,V74,V68,V131,V136,V137)</f>
        <v>0</v>
      </c>
      <c r="W139" s="54">
        <f>SUM(W126,W86,W74,W68,W131,W136,W137)</f>
        <v>0</v>
      </c>
      <c r="X139" s="54">
        <f>SUM(X126,X86,X74,X68,X131,X136,X137)</f>
        <v>0</v>
      </c>
      <c r="Z139" s="54">
        <f>SUM(Z126,Z86,Z74,Z68,Z131,Z136,Z137)</f>
        <v>0</v>
      </c>
    </row>
    <row r="140" spans="1:26" ht="13.5" thickTop="1" x14ac:dyDescent="0.2">
      <c r="C140" s="32"/>
      <c r="D140" s="73"/>
      <c r="F140" s="32"/>
      <c r="J140" s="52"/>
      <c r="L140" s="46" t="s">
        <v>340</v>
      </c>
      <c r="Z140" s="47"/>
    </row>
    <row r="141" spans="1:26" x14ac:dyDescent="0.2">
      <c r="D141" s="73"/>
      <c r="F141" s="270"/>
      <c r="Z141" s="47"/>
    </row>
    <row r="142" spans="1:26" s="4" customFormat="1" x14ac:dyDescent="0.2">
      <c r="A142" s="5" t="s">
        <v>440</v>
      </c>
      <c r="B142" s="5"/>
      <c r="D142" s="73"/>
      <c r="E142" s="20"/>
      <c r="F142" s="235"/>
      <c r="G142" s="108"/>
      <c r="X142" s="87"/>
      <c r="Y142" s="108"/>
      <c r="Z142" s="47"/>
    </row>
    <row r="143" spans="1:26" s="4" customFormat="1" x14ac:dyDescent="0.2">
      <c r="B143" s="5" t="s">
        <v>442</v>
      </c>
      <c r="D143" s="73"/>
      <c r="E143" s="20">
        <v>5100</v>
      </c>
      <c r="F143" s="235"/>
      <c r="G143" s="108"/>
      <c r="X143" s="87"/>
      <c r="Y143" s="108"/>
      <c r="Z143" s="47"/>
    </row>
    <row r="144" spans="1:26" s="4" customFormat="1" ht="38.25" x14ac:dyDescent="0.2">
      <c r="B144" s="5"/>
      <c r="C144" s="32" t="s">
        <v>874</v>
      </c>
      <c r="D144" s="157"/>
      <c r="E144" s="74">
        <v>5105</v>
      </c>
      <c r="F144" s="235" t="s">
        <v>881</v>
      </c>
      <c r="G144" s="108"/>
      <c r="X144" s="87"/>
      <c r="Y144" s="108"/>
      <c r="Z144" s="47">
        <f t="shared" si="12"/>
        <v>0</v>
      </c>
    </row>
    <row r="145" spans="2:26" s="4" customFormat="1" ht="38.25" x14ac:dyDescent="0.2">
      <c r="B145" s="5"/>
      <c r="C145" s="32" t="s">
        <v>875</v>
      </c>
      <c r="D145" s="157"/>
      <c r="E145" s="74">
        <v>5105</v>
      </c>
      <c r="F145" s="235" t="s">
        <v>881</v>
      </c>
      <c r="G145" s="108"/>
      <c r="X145" s="87"/>
      <c r="Y145" s="108"/>
      <c r="Z145" s="47">
        <f t="shared" si="12"/>
        <v>0</v>
      </c>
    </row>
    <row r="146" spans="2:26" s="4" customFormat="1" ht="38.25" x14ac:dyDescent="0.2">
      <c r="B146" s="5"/>
      <c r="C146" s="32" t="s">
        <v>876</v>
      </c>
      <c r="D146" s="157"/>
      <c r="E146" s="74">
        <v>5105</v>
      </c>
      <c r="F146" s="235" t="s">
        <v>881</v>
      </c>
      <c r="G146" s="108"/>
      <c r="X146" s="156"/>
      <c r="Y146" s="108"/>
      <c r="Z146" s="47">
        <f t="shared" si="12"/>
        <v>0</v>
      </c>
    </row>
    <row r="147" spans="2:26" s="4" customFormat="1" ht="38.25" x14ac:dyDescent="0.2">
      <c r="B147" s="5"/>
      <c r="C147" s="32" t="s">
        <v>877</v>
      </c>
      <c r="D147" s="157"/>
      <c r="E147" s="74">
        <v>5105</v>
      </c>
      <c r="F147" s="235" t="s">
        <v>881</v>
      </c>
      <c r="G147" s="108"/>
      <c r="X147" s="156"/>
      <c r="Y147" s="108"/>
      <c r="Z147" s="47">
        <f t="shared" si="12"/>
        <v>0</v>
      </c>
    </row>
    <row r="148" spans="2:26" s="4" customFormat="1" ht="38.25" x14ac:dyDescent="0.2">
      <c r="B148" s="5"/>
      <c r="C148" s="32" t="s">
        <v>878</v>
      </c>
      <c r="D148" s="157"/>
      <c r="E148" s="74">
        <v>5105</v>
      </c>
      <c r="F148" s="235" t="s">
        <v>881</v>
      </c>
      <c r="G148" s="108"/>
      <c r="X148" s="156"/>
      <c r="Y148" s="108"/>
      <c r="Z148" s="47">
        <f t="shared" si="12"/>
        <v>0</v>
      </c>
    </row>
    <row r="149" spans="2:26" s="4" customFormat="1" ht="38.25" x14ac:dyDescent="0.2">
      <c r="B149" s="5"/>
      <c r="C149" s="32" t="s">
        <v>879</v>
      </c>
      <c r="D149" s="157"/>
      <c r="E149" s="74">
        <v>5105</v>
      </c>
      <c r="F149" s="235" t="s">
        <v>881</v>
      </c>
      <c r="G149" s="108"/>
      <c r="X149" s="156"/>
      <c r="Y149" s="108"/>
      <c r="Z149" s="47">
        <f t="shared" si="12"/>
        <v>0</v>
      </c>
    </row>
    <row r="150" spans="2:26" s="4" customFormat="1" x14ac:dyDescent="0.2">
      <c r="B150" s="5"/>
      <c r="C150" s="32"/>
      <c r="D150" s="157"/>
      <c r="E150" s="74"/>
      <c r="F150" s="235"/>
      <c r="G150" s="108"/>
      <c r="X150" s="156"/>
      <c r="Y150" s="108"/>
      <c r="Z150" s="47">
        <f t="shared" si="12"/>
        <v>0</v>
      </c>
    </row>
    <row r="151" spans="2:26" s="4" customFormat="1" ht="38.25" x14ac:dyDescent="0.2">
      <c r="B151" s="5"/>
      <c r="C151" s="32" t="s">
        <v>874</v>
      </c>
      <c r="D151" s="157"/>
      <c r="E151" s="74">
        <v>5110</v>
      </c>
      <c r="F151" s="235" t="s">
        <v>959</v>
      </c>
      <c r="G151" s="108"/>
      <c r="X151" s="156"/>
      <c r="Y151" s="108"/>
      <c r="Z151" s="47">
        <f t="shared" si="12"/>
        <v>0</v>
      </c>
    </row>
    <row r="152" spans="2:26" s="4" customFormat="1" ht="38.25" x14ac:dyDescent="0.2">
      <c r="B152" s="5"/>
      <c r="C152" s="32" t="s">
        <v>875</v>
      </c>
      <c r="D152" s="157"/>
      <c r="E152" s="74">
        <v>5110</v>
      </c>
      <c r="F152" s="235" t="s">
        <v>959</v>
      </c>
      <c r="G152" s="108"/>
      <c r="X152" s="156"/>
      <c r="Y152" s="108"/>
      <c r="Z152" s="47">
        <f t="shared" si="12"/>
        <v>0</v>
      </c>
    </row>
    <row r="153" spans="2:26" s="4" customFormat="1" ht="38.25" x14ac:dyDescent="0.2">
      <c r="B153" s="5"/>
      <c r="C153" s="32" t="s">
        <v>876</v>
      </c>
      <c r="D153" s="157"/>
      <c r="E153" s="74">
        <v>5110</v>
      </c>
      <c r="F153" s="235" t="s">
        <v>959</v>
      </c>
      <c r="G153" s="108"/>
      <c r="X153" s="156"/>
      <c r="Y153" s="108"/>
      <c r="Z153" s="47">
        <f t="shared" si="12"/>
        <v>0</v>
      </c>
    </row>
    <row r="154" spans="2:26" s="4" customFormat="1" ht="38.25" x14ac:dyDescent="0.2">
      <c r="B154" s="5"/>
      <c r="C154" s="32" t="s">
        <v>877</v>
      </c>
      <c r="D154" s="157"/>
      <c r="E154" s="74">
        <v>5110</v>
      </c>
      <c r="F154" s="235" t="s">
        <v>959</v>
      </c>
      <c r="G154" s="108"/>
      <c r="X154" s="156"/>
      <c r="Y154" s="108"/>
      <c r="Z154" s="47">
        <f t="shared" si="12"/>
        <v>0</v>
      </c>
    </row>
    <row r="155" spans="2:26" s="4" customFormat="1" ht="38.25" x14ac:dyDescent="0.2">
      <c r="B155" s="5"/>
      <c r="C155" s="32" t="s">
        <v>878</v>
      </c>
      <c r="D155" s="157"/>
      <c r="E155" s="74">
        <v>5110</v>
      </c>
      <c r="F155" s="235" t="s">
        <v>959</v>
      </c>
      <c r="G155" s="108"/>
      <c r="X155" s="156"/>
      <c r="Y155" s="108"/>
      <c r="Z155" s="47">
        <f t="shared" si="12"/>
        <v>0</v>
      </c>
    </row>
    <row r="156" spans="2:26" s="4" customFormat="1" ht="38.25" x14ac:dyDescent="0.2">
      <c r="B156" s="5"/>
      <c r="C156" s="32" t="s">
        <v>879</v>
      </c>
      <c r="D156" s="157"/>
      <c r="E156" s="74">
        <v>5110</v>
      </c>
      <c r="F156" s="235" t="s">
        <v>959</v>
      </c>
      <c r="G156" s="108"/>
      <c r="X156" s="156"/>
      <c r="Y156" s="108"/>
      <c r="Z156" s="47">
        <f t="shared" si="12"/>
        <v>0</v>
      </c>
    </row>
    <row r="157" spans="2:26" s="4" customFormat="1" x14ac:dyDescent="0.2">
      <c r="B157" s="5"/>
      <c r="C157" s="32"/>
      <c r="D157" s="157"/>
      <c r="E157" s="74"/>
      <c r="F157" s="235"/>
      <c r="G157" s="108"/>
      <c r="X157" s="156"/>
      <c r="Y157" s="108"/>
      <c r="Z157" s="47">
        <f t="shared" si="12"/>
        <v>0</v>
      </c>
    </row>
    <row r="158" spans="2:26" s="4" customFormat="1" x14ac:dyDescent="0.2">
      <c r="B158" s="5"/>
      <c r="C158" s="32" t="s">
        <v>882</v>
      </c>
      <c r="D158" s="157"/>
      <c r="E158" s="74">
        <v>5115</v>
      </c>
      <c r="F158" s="235" t="s">
        <v>889</v>
      </c>
      <c r="G158" s="108"/>
      <c r="X158" s="156"/>
      <c r="Y158" s="108"/>
      <c r="Z158" s="47">
        <f t="shared" si="12"/>
        <v>0</v>
      </c>
    </row>
    <row r="159" spans="2:26" s="4" customFormat="1" x14ac:dyDescent="0.2">
      <c r="B159" s="5"/>
      <c r="C159" s="32" t="s">
        <v>883</v>
      </c>
      <c r="D159" s="157"/>
      <c r="E159" s="74">
        <v>5115</v>
      </c>
      <c r="F159" s="235" t="s">
        <v>889</v>
      </c>
      <c r="G159" s="108"/>
      <c r="X159" s="156"/>
      <c r="Y159" s="108"/>
      <c r="Z159" s="47">
        <f t="shared" si="12"/>
        <v>0</v>
      </c>
    </row>
    <row r="160" spans="2:26" s="4" customFormat="1" x14ac:dyDescent="0.2">
      <c r="B160" s="5"/>
      <c r="C160" s="32" t="s">
        <v>884</v>
      </c>
      <c r="D160" s="157"/>
      <c r="E160" s="74">
        <v>5115</v>
      </c>
      <c r="F160" s="235" t="s">
        <v>889</v>
      </c>
      <c r="G160" s="108"/>
      <c r="X160" s="156"/>
      <c r="Y160" s="108"/>
      <c r="Z160" s="47">
        <f t="shared" si="12"/>
        <v>0</v>
      </c>
    </row>
    <row r="161" spans="2:26" s="4" customFormat="1" x14ac:dyDescent="0.2">
      <c r="B161" s="5"/>
      <c r="C161" s="32" t="s">
        <v>885</v>
      </c>
      <c r="D161" s="157"/>
      <c r="E161" s="74">
        <v>5115</v>
      </c>
      <c r="F161" s="235" t="s">
        <v>889</v>
      </c>
      <c r="G161" s="108"/>
      <c r="X161" s="156"/>
      <c r="Y161" s="108"/>
      <c r="Z161" s="47">
        <f t="shared" si="12"/>
        <v>0</v>
      </c>
    </row>
    <row r="162" spans="2:26" s="4" customFormat="1" x14ac:dyDescent="0.2">
      <c r="B162" s="5"/>
      <c r="C162" s="32" t="s">
        <v>886</v>
      </c>
      <c r="D162" s="157"/>
      <c r="E162" s="74">
        <v>5116</v>
      </c>
      <c r="F162" s="235" t="s">
        <v>890</v>
      </c>
      <c r="G162" s="108"/>
      <c r="X162" s="156"/>
      <c r="Y162" s="108"/>
      <c r="Z162" s="47">
        <f t="shared" si="12"/>
        <v>0</v>
      </c>
    </row>
    <row r="163" spans="2:26" s="4" customFormat="1" x14ac:dyDescent="0.2">
      <c r="B163" s="5"/>
      <c r="C163" s="32" t="s">
        <v>887</v>
      </c>
      <c r="D163" s="157"/>
      <c r="E163" s="74">
        <v>5116</v>
      </c>
      <c r="F163" s="235" t="s">
        <v>890</v>
      </c>
      <c r="G163" s="108"/>
      <c r="X163" s="156"/>
      <c r="Y163" s="108"/>
      <c r="Z163" s="47">
        <f t="shared" si="12"/>
        <v>0</v>
      </c>
    </row>
    <row r="164" spans="2:26" s="4" customFormat="1" x14ac:dyDescent="0.2">
      <c r="B164" s="5"/>
      <c r="C164" s="32" t="s">
        <v>888</v>
      </c>
      <c r="D164" s="157"/>
      <c r="E164" s="74">
        <v>5116</v>
      </c>
      <c r="F164" s="235" t="s">
        <v>890</v>
      </c>
      <c r="G164" s="108"/>
      <c r="X164" s="156"/>
      <c r="Y164" s="108"/>
      <c r="Z164" s="47">
        <f t="shared" si="12"/>
        <v>0</v>
      </c>
    </row>
    <row r="165" spans="2:26" s="4" customFormat="1" x14ac:dyDescent="0.2">
      <c r="B165" s="5"/>
      <c r="C165" s="32" t="s">
        <v>443</v>
      </c>
      <c r="D165" s="157"/>
      <c r="E165" s="74">
        <v>5117</v>
      </c>
      <c r="F165" s="235" t="s">
        <v>443</v>
      </c>
      <c r="G165" s="108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87"/>
      <c r="Y165" s="108"/>
      <c r="Z165" s="47">
        <f t="shared" si="12"/>
        <v>0</v>
      </c>
    </row>
    <row r="166" spans="2:26" s="4" customFormat="1" x14ac:dyDescent="0.2">
      <c r="B166" s="5" t="s">
        <v>891</v>
      </c>
      <c r="C166" s="32"/>
      <c r="D166" s="157"/>
      <c r="E166" s="74"/>
      <c r="F166" s="235"/>
      <c r="G166" s="108"/>
      <c r="L166" s="49">
        <f>SUM(L144:L165)</f>
        <v>0</v>
      </c>
      <c r="M166" s="49">
        <f t="shared" ref="M166:Z166" si="15">SUM(M144:M165)</f>
        <v>0</v>
      </c>
      <c r="N166" s="49">
        <f t="shared" si="15"/>
        <v>0</v>
      </c>
      <c r="O166" s="49">
        <f t="shared" si="15"/>
        <v>0</v>
      </c>
      <c r="P166" s="49">
        <f t="shared" si="15"/>
        <v>0</v>
      </c>
      <c r="Q166" s="49">
        <f t="shared" si="15"/>
        <v>0</v>
      </c>
      <c r="R166" s="49">
        <f t="shared" si="15"/>
        <v>0</v>
      </c>
      <c r="S166" s="49">
        <f t="shared" si="15"/>
        <v>0</v>
      </c>
      <c r="T166" s="49">
        <f t="shared" si="15"/>
        <v>0</v>
      </c>
      <c r="U166" s="49">
        <f t="shared" si="15"/>
        <v>0</v>
      </c>
      <c r="V166" s="49">
        <f t="shared" si="15"/>
        <v>0</v>
      </c>
      <c r="W166" s="49">
        <f t="shared" si="15"/>
        <v>0</v>
      </c>
      <c r="X166" s="49">
        <f t="shared" si="15"/>
        <v>0</v>
      </c>
      <c r="Y166" s="108"/>
      <c r="Z166" s="49">
        <f t="shared" si="15"/>
        <v>0</v>
      </c>
    </row>
    <row r="167" spans="2:26" s="4" customFormat="1" x14ac:dyDescent="0.2">
      <c r="B167" s="5"/>
      <c r="C167" s="32"/>
      <c r="D167" s="157"/>
      <c r="E167" s="74"/>
      <c r="F167" s="235"/>
      <c r="G167" s="108"/>
      <c r="X167" s="156"/>
      <c r="Y167" s="108"/>
      <c r="Z167" s="47"/>
    </row>
    <row r="168" spans="2:26" s="4" customFormat="1" x14ac:dyDescent="0.2">
      <c r="B168" s="5" t="s">
        <v>444</v>
      </c>
      <c r="C168" s="32"/>
      <c r="D168" s="157"/>
      <c r="E168" s="74"/>
      <c r="F168" s="235"/>
      <c r="G168" s="108"/>
      <c r="X168" s="156"/>
      <c r="Y168" s="108"/>
      <c r="Z168" s="47"/>
    </row>
    <row r="169" spans="2:26" s="4" customFormat="1" ht="25.5" x14ac:dyDescent="0.2">
      <c r="B169" s="5"/>
      <c r="C169" s="32" t="s">
        <v>892</v>
      </c>
      <c r="D169" s="157"/>
      <c r="E169" s="74">
        <v>5125</v>
      </c>
      <c r="F169" s="235" t="s">
        <v>902</v>
      </c>
      <c r="G169" s="108"/>
      <c r="X169" s="156"/>
      <c r="Y169" s="108"/>
      <c r="Z169" s="47">
        <f>SUM(L169:Y169)</f>
        <v>0</v>
      </c>
    </row>
    <row r="170" spans="2:26" s="4" customFormat="1" ht="25.5" x14ac:dyDescent="0.2">
      <c r="B170" s="5"/>
      <c r="C170" s="32" t="s">
        <v>893</v>
      </c>
      <c r="D170" s="157"/>
      <c r="E170" s="74">
        <v>5125</v>
      </c>
      <c r="F170" s="235" t="s">
        <v>902</v>
      </c>
      <c r="G170" s="108"/>
      <c r="X170" s="156"/>
      <c r="Y170" s="108"/>
      <c r="Z170" s="47">
        <f t="shared" ref="Z170:Z196" si="16">SUM(L170:Y170)</f>
        <v>0</v>
      </c>
    </row>
    <row r="171" spans="2:26" s="4" customFormat="1" ht="25.5" x14ac:dyDescent="0.2">
      <c r="B171" s="5"/>
      <c r="C171" s="32" t="s">
        <v>894</v>
      </c>
      <c r="D171" s="157"/>
      <c r="E171" s="74">
        <v>5125</v>
      </c>
      <c r="F171" s="235" t="s">
        <v>902</v>
      </c>
      <c r="G171" s="108"/>
      <c r="X171" s="156"/>
      <c r="Y171" s="108"/>
      <c r="Z171" s="47">
        <f t="shared" si="16"/>
        <v>0</v>
      </c>
    </row>
    <row r="172" spans="2:26" s="4" customFormat="1" ht="25.5" x14ac:dyDescent="0.2">
      <c r="B172" s="5"/>
      <c r="C172" s="32" t="s">
        <v>895</v>
      </c>
      <c r="D172" s="157"/>
      <c r="E172" s="74">
        <v>5125</v>
      </c>
      <c r="F172" s="235" t="s">
        <v>902</v>
      </c>
      <c r="G172" s="108"/>
      <c r="X172" s="156"/>
      <c r="Y172" s="108"/>
      <c r="Z172" s="47">
        <f t="shared" si="16"/>
        <v>0</v>
      </c>
    </row>
    <row r="173" spans="2:26" s="4" customFormat="1" ht="25.5" x14ac:dyDescent="0.2">
      <c r="B173" s="5"/>
      <c r="C173" s="32" t="s">
        <v>896</v>
      </c>
      <c r="D173" s="157"/>
      <c r="E173" s="74">
        <v>5127</v>
      </c>
      <c r="F173" s="235" t="s">
        <v>903</v>
      </c>
      <c r="G173" s="108"/>
      <c r="X173" s="156"/>
      <c r="Y173" s="108"/>
      <c r="Z173" s="47">
        <f t="shared" si="16"/>
        <v>0</v>
      </c>
    </row>
    <row r="174" spans="2:26" s="4" customFormat="1" ht="25.5" x14ac:dyDescent="0.2">
      <c r="B174" s="5"/>
      <c r="C174" s="32" t="s">
        <v>897</v>
      </c>
      <c r="D174" s="157"/>
      <c r="E174" s="74">
        <v>5127</v>
      </c>
      <c r="F174" s="235" t="s">
        <v>903</v>
      </c>
      <c r="G174" s="108"/>
      <c r="X174" s="156"/>
      <c r="Y174" s="108"/>
      <c r="Z174" s="47">
        <f t="shared" si="16"/>
        <v>0</v>
      </c>
    </row>
    <row r="175" spans="2:26" s="4" customFormat="1" ht="25.5" x14ac:dyDescent="0.2">
      <c r="B175" s="5"/>
      <c r="C175" s="32" t="s">
        <v>898</v>
      </c>
      <c r="D175" s="157"/>
      <c r="E175" s="74">
        <v>5127</v>
      </c>
      <c r="F175" s="235" t="s">
        <v>903</v>
      </c>
      <c r="G175" s="108"/>
      <c r="X175" s="156"/>
      <c r="Y175" s="108"/>
      <c r="Z175" s="47">
        <f t="shared" si="16"/>
        <v>0</v>
      </c>
    </row>
    <row r="176" spans="2:26" s="4" customFormat="1" x14ac:dyDescent="0.2">
      <c r="B176" s="5"/>
      <c r="C176" s="32" t="s">
        <v>899</v>
      </c>
      <c r="D176" s="157"/>
      <c r="E176" s="74">
        <v>5130</v>
      </c>
      <c r="F176" s="235" t="s">
        <v>904</v>
      </c>
      <c r="G176" s="108"/>
      <c r="X176" s="156"/>
      <c r="Y176" s="108"/>
      <c r="Z176" s="47">
        <f t="shared" si="16"/>
        <v>0</v>
      </c>
    </row>
    <row r="177" spans="2:26" s="4" customFormat="1" x14ac:dyDescent="0.2">
      <c r="B177" s="5"/>
      <c r="C177" s="32" t="s">
        <v>900</v>
      </c>
      <c r="D177" s="157"/>
      <c r="E177" s="74">
        <v>5130</v>
      </c>
      <c r="F177" s="235" t="s">
        <v>904</v>
      </c>
      <c r="G177" s="108"/>
      <c r="X177" s="156"/>
      <c r="Y177" s="108"/>
      <c r="Z177" s="47">
        <f t="shared" si="16"/>
        <v>0</v>
      </c>
    </row>
    <row r="178" spans="2:26" s="4" customFormat="1" x14ac:dyDescent="0.2">
      <c r="B178" s="5"/>
      <c r="C178" s="32" t="s">
        <v>901</v>
      </c>
      <c r="D178" s="157"/>
      <c r="E178" s="74">
        <v>5130</v>
      </c>
      <c r="F178" s="235" t="s">
        <v>904</v>
      </c>
      <c r="G178" s="108"/>
      <c r="X178" s="156"/>
      <c r="Y178" s="108"/>
      <c r="Z178" s="47">
        <f t="shared" si="16"/>
        <v>0</v>
      </c>
    </row>
    <row r="179" spans="2:26" s="4" customFormat="1" x14ac:dyDescent="0.2">
      <c r="B179" s="5"/>
      <c r="D179" s="157"/>
      <c r="E179" s="74"/>
      <c r="F179" s="235"/>
      <c r="G179" s="108"/>
      <c r="X179" s="156"/>
      <c r="Y179" s="108"/>
      <c r="Z179" s="47"/>
    </row>
    <row r="180" spans="2:26" s="4" customFormat="1" x14ac:dyDescent="0.2">
      <c r="B180" s="5" t="s">
        <v>445</v>
      </c>
      <c r="D180" s="157"/>
      <c r="E180" s="74"/>
      <c r="F180" s="235"/>
      <c r="G180" s="108"/>
      <c r="X180" s="156"/>
      <c r="Y180" s="108"/>
      <c r="Z180" s="47">
        <f t="shared" si="16"/>
        <v>0</v>
      </c>
    </row>
    <row r="181" spans="2:26" s="4" customFormat="1" x14ac:dyDescent="0.2">
      <c r="B181" s="5"/>
      <c r="C181" s="4" t="s">
        <v>905</v>
      </c>
      <c r="D181" s="157"/>
      <c r="E181" s="74">
        <v>5140</v>
      </c>
      <c r="F181" s="235" t="s">
        <v>921</v>
      </c>
      <c r="G181" s="108"/>
      <c r="X181" s="156"/>
      <c r="Y181" s="108"/>
      <c r="Z181" s="47">
        <f t="shared" si="16"/>
        <v>0</v>
      </c>
    </row>
    <row r="182" spans="2:26" s="4" customFormat="1" x14ac:dyDescent="0.2">
      <c r="B182" s="5"/>
      <c r="C182" s="4" t="s">
        <v>906</v>
      </c>
      <c r="D182" s="157"/>
      <c r="E182" s="74">
        <v>5140</v>
      </c>
      <c r="F182" s="235" t="s">
        <v>921</v>
      </c>
      <c r="G182" s="108"/>
      <c r="X182" s="156"/>
      <c r="Y182" s="108"/>
      <c r="Z182" s="47">
        <f t="shared" si="16"/>
        <v>0</v>
      </c>
    </row>
    <row r="183" spans="2:26" s="4" customFormat="1" x14ac:dyDescent="0.2">
      <c r="B183" s="5"/>
      <c r="C183" s="4" t="s">
        <v>907</v>
      </c>
      <c r="D183" s="157"/>
      <c r="E183" s="74">
        <v>5140</v>
      </c>
      <c r="F183" s="235" t="s">
        <v>921</v>
      </c>
      <c r="G183" s="108"/>
      <c r="X183" s="156"/>
      <c r="Y183" s="108"/>
      <c r="Z183" s="47">
        <f t="shared" si="16"/>
        <v>0</v>
      </c>
    </row>
    <row r="184" spans="2:26" s="4" customFormat="1" x14ac:dyDescent="0.2">
      <c r="B184" s="5"/>
      <c r="C184" s="4" t="s">
        <v>908</v>
      </c>
      <c r="D184" s="157"/>
      <c r="E184" s="74">
        <v>5145</v>
      </c>
      <c r="F184" s="235" t="s">
        <v>446</v>
      </c>
      <c r="G184" s="108"/>
      <c r="X184" s="156"/>
      <c r="Y184" s="108"/>
      <c r="Z184" s="47">
        <f t="shared" si="16"/>
        <v>0</v>
      </c>
    </row>
    <row r="185" spans="2:26" s="4" customFormat="1" x14ac:dyDescent="0.2">
      <c r="B185" s="5"/>
      <c r="C185" s="4" t="s">
        <v>909</v>
      </c>
      <c r="D185" s="157"/>
      <c r="E185" s="74">
        <v>5146</v>
      </c>
      <c r="F185" s="235" t="s">
        <v>446</v>
      </c>
      <c r="G185" s="108"/>
      <c r="X185" s="156"/>
      <c r="Y185" s="108"/>
      <c r="Z185" s="47">
        <f t="shared" si="16"/>
        <v>0</v>
      </c>
    </row>
    <row r="186" spans="2:26" s="4" customFormat="1" x14ac:dyDescent="0.2">
      <c r="B186" s="5"/>
      <c r="C186" s="4" t="s">
        <v>910</v>
      </c>
      <c r="D186" s="157"/>
      <c r="E186" s="74">
        <v>5147</v>
      </c>
      <c r="F186" s="235" t="s">
        <v>446</v>
      </c>
      <c r="G186" s="108"/>
      <c r="X186" s="156"/>
      <c r="Y186" s="108"/>
      <c r="Z186" s="47">
        <f t="shared" si="16"/>
        <v>0</v>
      </c>
    </row>
    <row r="187" spans="2:26" s="4" customFormat="1" x14ac:dyDescent="0.2">
      <c r="B187" s="5"/>
      <c r="C187" s="4" t="s">
        <v>911</v>
      </c>
      <c r="D187" s="157"/>
      <c r="E187" s="74">
        <v>5150</v>
      </c>
      <c r="F187" s="235" t="s">
        <v>783</v>
      </c>
      <c r="G187" s="108"/>
      <c r="X187" s="156"/>
      <c r="Y187" s="108"/>
      <c r="Z187" s="47">
        <f t="shared" si="16"/>
        <v>0</v>
      </c>
    </row>
    <row r="188" spans="2:26" s="4" customFormat="1" x14ac:dyDescent="0.2">
      <c r="B188" s="5"/>
      <c r="C188" s="4" t="s">
        <v>912</v>
      </c>
      <c r="D188" s="157"/>
      <c r="E188" s="74">
        <v>5150</v>
      </c>
      <c r="F188" s="235" t="s">
        <v>783</v>
      </c>
      <c r="G188" s="108"/>
      <c r="X188" s="156"/>
      <c r="Y188" s="108"/>
      <c r="Z188" s="47">
        <f t="shared" si="16"/>
        <v>0</v>
      </c>
    </row>
    <row r="189" spans="2:26" s="4" customFormat="1" x14ac:dyDescent="0.2">
      <c r="B189" s="5"/>
      <c r="C189" s="4" t="s">
        <v>913</v>
      </c>
      <c r="D189" s="157"/>
      <c r="E189" s="74">
        <v>5150</v>
      </c>
      <c r="F189" s="235" t="s">
        <v>783</v>
      </c>
      <c r="G189" s="108"/>
      <c r="X189" s="156"/>
      <c r="Y189" s="108"/>
      <c r="Z189" s="47">
        <f t="shared" si="16"/>
        <v>0</v>
      </c>
    </row>
    <row r="190" spans="2:26" s="4" customFormat="1" x14ac:dyDescent="0.2">
      <c r="B190" s="5"/>
      <c r="C190" s="4" t="s">
        <v>914</v>
      </c>
      <c r="D190" s="157"/>
      <c r="E190" s="74">
        <v>5155</v>
      </c>
      <c r="F190" s="235" t="s">
        <v>784</v>
      </c>
      <c r="G190" s="108"/>
      <c r="X190" s="156"/>
      <c r="Y190" s="108"/>
      <c r="Z190" s="47">
        <f t="shared" si="16"/>
        <v>0</v>
      </c>
    </row>
    <row r="191" spans="2:26" s="4" customFormat="1" x14ac:dyDescent="0.2">
      <c r="B191" s="5"/>
      <c r="C191" s="4" t="s">
        <v>915</v>
      </c>
      <c r="D191" s="157"/>
      <c r="E191" s="74">
        <v>5155</v>
      </c>
      <c r="F191" s="235" t="s">
        <v>784</v>
      </c>
      <c r="G191" s="108"/>
      <c r="X191" s="156"/>
      <c r="Y191" s="108"/>
      <c r="Z191" s="47">
        <f t="shared" si="16"/>
        <v>0</v>
      </c>
    </row>
    <row r="192" spans="2:26" s="4" customFormat="1" x14ac:dyDescent="0.2">
      <c r="B192" s="5"/>
      <c r="C192" s="4" t="s">
        <v>916</v>
      </c>
      <c r="D192" s="157"/>
      <c r="E192" s="74">
        <v>5155</v>
      </c>
      <c r="F192" s="235" t="s">
        <v>784</v>
      </c>
      <c r="G192" s="108"/>
      <c r="X192" s="156"/>
      <c r="Y192" s="108"/>
      <c r="Z192" s="47">
        <f t="shared" si="16"/>
        <v>0</v>
      </c>
    </row>
    <row r="193" spans="1:26" s="4" customFormat="1" ht="25.5" x14ac:dyDescent="0.2">
      <c r="B193" s="5"/>
      <c r="C193" s="4" t="s">
        <v>917</v>
      </c>
      <c r="D193" s="157"/>
      <c r="E193" s="74">
        <v>5160</v>
      </c>
      <c r="F193" s="235" t="s">
        <v>922</v>
      </c>
      <c r="G193" s="108"/>
      <c r="X193" s="156"/>
      <c r="Y193" s="108"/>
      <c r="Z193" s="47">
        <f t="shared" si="16"/>
        <v>0</v>
      </c>
    </row>
    <row r="194" spans="1:26" s="4" customFormat="1" ht="25.5" x14ac:dyDescent="0.2">
      <c r="B194" s="5"/>
      <c r="C194" s="4" t="s">
        <v>918</v>
      </c>
      <c r="D194" s="157"/>
      <c r="E194" s="74">
        <v>5160</v>
      </c>
      <c r="F194" s="235" t="s">
        <v>922</v>
      </c>
      <c r="G194" s="108"/>
      <c r="X194" s="156"/>
      <c r="Y194" s="108"/>
      <c r="Z194" s="47">
        <f t="shared" si="16"/>
        <v>0</v>
      </c>
    </row>
    <row r="195" spans="1:26" s="4" customFormat="1" ht="25.5" x14ac:dyDescent="0.2">
      <c r="B195" s="5"/>
      <c r="C195" s="4" t="s">
        <v>919</v>
      </c>
      <c r="D195" s="157"/>
      <c r="E195" s="74">
        <v>5160</v>
      </c>
      <c r="F195" s="235" t="s">
        <v>922</v>
      </c>
      <c r="G195" s="108"/>
      <c r="X195" s="156"/>
      <c r="Y195" s="108"/>
      <c r="Z195" s="47">
        <f t="shared" si="16"/>
        <v>0</v>
      </c>
    </row>
    <row r="196" spans="1:26" s="4" customFormat="1" ht="25.5" x14ac:dyDescent="0.2">
      <c r="B196" s="5"/>
      <c r="C196" s="4" t="s">
        <v>920</v>
      </c>
      <c r="D196" s="157"/>
      <c r="E196" s="74">
        <v>5160</v>
      </c>
      <c r="F196" s="235" t="s">
        <v>922</v>
      </c>
      <c r="G196" s="108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87"/>
      <c r="Y196" s="108"/>
      <c r="Z196" s="47">
        <f t="shared" si="16"/>
        <v>0</v>
      </c>
    </row>
    <row r="197" spans="1:26" s="4" customFormat="1" x14ac:dyDescent="0.2">
      <c r="A197" s="5" t="s">
        <v>960</v>
      </c>
      <c r="B197" s="5"/>
      <c r="D197" s="157"/>
      <c r="E197" s="74">
        <v>5195</v>
      </c>
      <c r="F197" s="235"/>
      <c r="G197" s="108"/>
      <c r="L197" s="49" cm="1">
        <f t="array" ref="L197">SUM(L143:L196-L166)</f>
        <v>0</v>
      </c>
      <c r="M197" s="49">
        <f t="shared" ref="M197:Z197" si="17">SUM(M143:M196)</f>
        <v>0</v>
      </c>
      <c r="N197" s="49">
        <f t="shared" si="17"/>
        <v>0</v>
      </c>
      <c r="O197" s="49">
        <f t="shared" si="17"/>
        <v>0</v>
      </c>
      <c r="P197" s="49">
        <f t="shared" si="17"/>
        <v>0</v>
      </c>
      <c r="Q197" s="49">
        <f t="shared" si="17"/>
        <v>0</v>
      </c>
      <c r="R197" s="49">
        <f t="shared" si="17"/>
        <v>0</v>
      </c>
      <c r="S197" s="49">
        <f t="shared" si="17"/>
        <v>0</v>
      </c>
      <c r="T197" s="49">
        <f t="shared" si="17"/>
        <v>0</v>
      </c>
      <c r="U197" s="49">
        <f t="shared" si="17"/>
        <v>0</v>
      </c>
      <c r="V197" s="49">
        <f t="shared" si="17"/>
        <v>0</v>
      </c>
      <c r="W197" s="49">
        <f t="shared" si="17"/>
        <v>0</v>
      </c>
      <c r="X197" s="49">
        <f t="shared" si="17"/>
        <v>0</v>
      </c>
      <c r="Y197" s="108"/>
      <c r="Z197" s="49">
        <f>SUM(Z143:Z196)</f>
        <v>0</v>
      </c>
    </row>
    <row r="198" spans="1:26" s="4" customFormat="1" x14ac:dyDescent="0.2">
      <c r="B198" s="5"/>
      <c r="D198" s="157"/>
      <c r="E198" s="74"/>
      <c r="F198" s="235"/>
      <c r="G198" s="108"/>
      <c r="X198" s="156"/>
      <c r="Y198" s="108"/>
      <c r="Z198" s="47"/>
    </row>
    <row r="199" spans="1:26" s="4" customFormat="1" x14ac:dyDescent="0.2">
      <c r="A199" s="5" t="s">
        <v>448</v>
      </c>
      <c r="B199" s="5"/>
      <c r="D199" s="73"/>
      <c r="E199" s="20"/>
      <c r="F199" s="235"/>
      <c r="G199" s="108"/>
      <c r="X199" s="87"/>
      <c r="Y199" s="108"/>
      <c r="Z199" s="47"/>
    </row>
    <row r="200" spans="1:26" s="4" customFormat="1" ht="46.5" customHeight="1" x14ac:dyDescent="0.2">
      <c r="A200" s="5"/>
      <c r="B200" s="214" t="s">
        <v>450</v>
      </c>
      <c r="C200" s="215"/>
      <c r="D200" s="73"/>
      <c r="E200" s="20"/>
      <c r="F200" s="235"/>
      <c r="G200" s="108"/>
      <c r="X200" s="87"/>
      <c r="Y200" s="108"/>
      <c r="Z200" s="47"/>
    </row>
    <row r="201" spans="1:26" s="4" customFormat="1" x14ac:dyDescent="0.2">
      <c r="A201" s="53"/>
      <c r="B201" s="5"/>
      <c r="C201" s="32" t="s">
        <v>451</v>
      </c>
      <c r="D201" s="18"/>
      <c r="E201" s="19">
        <v>5205</v>
      </c>
      <c r="F201" s="271" t="s">
        <v>923</v>
      </c>
      <c r="G201" s="108"/>
      <c r="H201" s="4" t="s">
        <v>458</v>
      </c>
      <c r="I201" s="20"/>
      <c r="J201" s="242" t="s">
        <v>449</v>
      </c>
      <c r="Y201" s="108"/>
      <c r="Z201" s="47">
        <f t="shared" ref="Z201:Z203" si="18">SUM(L201:Y201)</f>
        <v>0</v>
      </c>
    </row>
    <row r="202" spans="1:26" s="4" customFormat="1" x14ac:dyDescent="0.2">
      <c r="A202" s="53"/>
      <c r="B202" s="5"/>
      <c r="C202" s="32" t="s">
        <v>452</v>
      </c>
      <c r="D202" s="18"/>
      <c r="E202" s="19">
        <v>5205</v>
      </c>
      <c r="F202" s="271" t="s">
        <v>923</v>
      </c>
      <c r="G202" s="108"/>
      <c r="H202" s="4" t="s">
        <v>458</v>
      </c>
      <c r="I202" s="20"/>
      <c r="J202" s="242" t="s">
        <v>449</v>
      </c>
      <c r="Y202" s="108"/>
      <c r="Z202" s="47">
        <f t="shared" si="18"/>
        <v>0</v>
      </c>
    </row>
    <row r="203" spans="1:26" s="4" customFormat="1" x14ac:dyDescent="0.2">
      <c r="A203" s="53"/>
      <c r="B203" s="5"/>
      <c r="C203" s="32" t="s">
        <v>453</v>
      </c>
      <c r="D203" s="18"/>
      <c r="E203" s="19">
        <v>5205</v>
      </c>
      <c r="F203" s="271" t="s">
        <v>923</v>
      </c>
      <c r="G203" s="108"/>
      <c r="H203" s="4" t="s">
        <v>458</v>
      </c>
      <c r="I203" s="20"/>
      <c r="J203" s="242" t="s">
        <v>449</v>
      </c>
      <c r="Y203" s="108"/>
      <c r="Z203" s="47">
        <f>SUM(L203:Y203)</f>
        <v>0</v>
      </c>
    </row>
    <row r="204" spans="1:26" s="4" customFormat="1" x14ac:dyDescent="0.2">
      <c r="A204" s="53"/>
      <c r="B204" s="5"/>
      <c r="C204" s="61" t="s">
        <v>454</v>
      </c>
      <c r="D204" s="18"/>
      <c r="E204" s="19"/>
      <c r="F204" s="271"/>
      <c r="G204" s="108"/>
      <c r="I204" s="20"/>
      <c r="J204" s="242"/>
      <c r="Y204" s="108"/>
    </row>
    <row r="205" spans="1:26" s="4" customFormat="1" x14ac:dyDescent="0.2">
      <c r="A205" s="248"/>
      <c r="B205" s="5"/>
      <c r="C205" s="61"/>
      <c r="D205" s="18"/>
      <c r="E205" s="19"/>
      <c r="F205" s="271"/>
      <c r="G205" s="108"/>
      <c r="I205" s="20"/>
      <c r="J205" s="249"/>
      <c r="Y205" s="108"/>
    </row>
    <row r="206" spans="1:26" s="4" customFormat="1" x14ac:dyDescent="0.2">
      <c r="A206" s="5"/>
      <c r="B206" s="5" t="s">
        <v>455</v>
      </c>
      <c r="C206" s="32"/>
      <c r="D206" s="73"/>
      <c r="E206" s="19"/>
      <c r="F206" s="266"/>
      <c r="G206" s="108"/>
      <c r="I206" s="20"/>
      <c r="J206" s="52"/>
      <c r="K206" s="17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156"/>
      <c r="Y206" s="108"/>
      <c r="Z206" s="47"/>
    </row>
    <row r="207" spans="1:26" s="4" customFormat="1" x14ac:dyDescent="0.2">
      <c r="A207" s="5"/>
      <c r="B207" s="5"/>
      <c r="C207" s="32" t="s">
        <v>456</v>
      </c>
      <c r="D207" s="73"/>
      <c r="E207" s="19">
        <v>5205</v>
      </c>
      <c r="F207" s="266" t="s">
        <v>457</v>
      </c>
      <c r="G207" s="108"/>
      <c r="I207" s="20"/>
      <c r="J207" s="52"/>
      <c r="K207" s="17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156"/>
      <c r="Y207" s="108"/>
      <c r="Z207" s="47">
        <f t="shared" si="12"/>
        <v>0</v>
      </c>
    </row>
    <row r="208" spans="1:26" s="4" customFormat="1" x14ac:dyDescent="0.2">
      <c r="A208" s="5"/>
      <c r="B208" s="5"/>
      <c r="C208" s="32" t="s">
        <v>459</v>
      </c>
      <c r="D208" s="73"/>
      <c r="E208" s="19">
        <v>5205</v>
      </c>
      <c r="F208" s="266" t="s">
        <v>457</v>
      </c>
      <c r="G208" s="108"/>
      <c r="I208" s="20"/>
      <c r="J208" s="52"/>
      <c r="K208" s="17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156"/>
      <c r="Y208" s="108"/>
      <c r="Z208" s="47">
        <f t="shared" si="12"/>
        <v>0</v>
      </c>
    </row>
    <row r="209" spans="1:26" s="4" customFormat="1" x14ac:dyDescent="0.2">
      <c r="A209" s="5"/>
      <c r="B209" s="5"/>
      <c r="C209" s="33" t="s">
        <v>460</v>
      </c>
      <c r="D209" s="73"/>
      <c r="E209" s="19">
        <v>5205</v>
      </c>
      <c r="F209" s="32" t="s">
        <v>457</v>
      </c>
      <c r="G209" s="108"/>
      <c r="I209" s="20"/>
      <c r="J209" s="52"/>
      <c r="K209" s="17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156"/>
      <c r="Y209" s="108"/>
      <c r="Z209" s="47">
        <f t="shared" si="12"/>
        <v>0</v>
      </c>
    </row>
    <row r="210" spans="1:26" s="4" customFormat="1" x14ac:dyDescent="0.2">
      <c r="A210" s="5"/>
      <c r="B210" s="5"/>
      <c r="C210" s="33" t="s">
        <v>461</v>
      </c>
      <c r="D210" s="73"/>
      <c r="E210" s="19">
        <v>5205</v>
      </c>
      <c r="F210" s="32" t="s">
        <v>457</v>
      </c>
      <c r="G210" s="108"/>
      <c r="I210" s="20"/>
      <c r="J210" s="52"/>
      <c r="K210" s="17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156"/>
      <c r="Y210" s="108"/>
      <c r="Z210" s="47">
        <f t="shared" si="12"/>
        <v>0</v>
      </c>
    </row>
    <row r="211" spans="1:26" s="4" customFormat="1" x14ac:dyDescent="0.2">
      <c r="A211" s="5"/>
      <c r="B211" s="5"/>
      <c r="C211" s="33" t="s">
        <v>462</v>
      </c>
      <c r="D211" s="73"/>
      <c r="E211" s="19">
        <v>5205</v>
      </c>
      <c r="F211" s="32" t="s">
        <v>457</v>
      </c>
      <c r="G211" s="108"/>
      <c r="I211" s="20"/>
      <c r="J211" s="52"/>
      <c r="K211" s="17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156"/>
      <c r="Y211" s="108"/>
      <c r="Z211" s="47">
        <f t="shared" si="12"/>
        <v>0</v>
      </c>
    </row>
    <row r="212" spans="1:26" s="4" customFormat="1" x14ac:dyDescent="0.2">
      <c r="A212" s="5"/>
      <c r="B212" s="5"/>
      <c r="C212" s="32" t="s">
        <v>463</v>
      </c>
      <c r="D212" s="73"/>
      <c r="E212" s="19">
        <v>5205</v>
      </c>
      <c r="F212" s="266" t="s">
        <v>457</v>
      </c>
      <c r="G212" s="108"/>
      <c r="I212" s="20"/>
      <c r="J212" s="52"/>
      <c r="K212" s="17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156"/>
      <c r="Y212" s="108"/>
      <c r="Z212" s="47">
        <f t="shared" si="12"/>
        <v>0</v>
      </c>
    </row>
    <row r="213" spans="1:26" s="4" customFormat="1" x14ac:dyDescent="0.2">
      <c r="A213" s="5"/>
      <c r="B213" s="5"/>
      <c r="C213" s="32" t="s">
        <v>464</v>
      </c>
      <c r="D213" s="73"/>
      <c r="E213" s="19">
        <v>5205</v>
      </c>
      <c r="F213" s="266" t="s">
        <v>457</v>
      </c>
      <c r="G213" s="108"/>
      <c r="I213" s="20"/>
      <c r="J213" s="52"/>
      <c r="K213" s="17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156"/>
      <c r="Y213" s="108"/>
      <c r="Z213" s="47">
        <f t="shared" si="12"/>
        <v>0</v>
      </c>
    </row>
    <row r="214" spans="1:26" s="4" customFormat="1" x14ac:dyDescent="0.2">
      <c r="A214" s="5"/>
      <c r="B214" s="5"/>
      <c r="C214" s="32" t="s">
        <v>465</v>
      </c>
      <c r="D214" s="73"/>
      <c r="E214" s="19">
        <v>5205</v>
      </c>
      <c r="F214" s="266" t="s">
        <v>457</v>
      </c>
      <c r="G214" s="108"/>
      <c r="I214" s="20"/>
      <c r="J214" s="52"/>
      <c r="K214" s="17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156"/>
      <c r="Y214" s="108"/>
      <c r="Z214" s="47">
        <f t="shared" si="12"/>
        <v>0</v>
      </c>
    </row>
    <row r="215" spans="1:26" s="4" customFormat="1" ht="25.5" x14ac:dyDescent="0.2">
      <c r="A215" s="5"/>
      <c r="B215" s="5"/>
      <c r="C215" s="32" t="s">
        <v>466</v>
      </c>
      <c r="D215" s="73"/>
      <c r="E215" s="19">
        <v>5205</v>
      </c>
      <c r="F215" s="266" t="s">
        <v>457</v>
      </c>
      <c r="G215" s="108"/>
      <c r="I215" s="20"/>
      <c r="J215" s="52"/>
      <c r="K215" s="170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156"/>
      <c r="Y215" s="108"/>
      <c r="Z215" s="47">
        <f t="shared" si="12"/>
        <v>0</v>
      </c>
    </row>
    <row r="216" spans="1:26" s="4" customFormat="1" x14ac:dyDescent="0.2">
      <c r="A216" s="5"/>
      <c r="B216" s="5"/>
      <c r="C216" s="61" t="s">
        <v>467</v>
      </c>
      <c r="D216" s="73"/>
      <c r="E216" s="19">
        <v>5205</v>
      </c>
      <c r="F216" s="266" t="s">
        <v>457</v>
      </c>
      <c r="G216" s="108"/>
      <c r="I216" s="20"/>
      <c r="J216" s="52"/>
      <c r="K216" s="170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156"/>
      <c r="Y216" s="108"/>
      <c r="Z216" s="47">
        <f t="shared" ref="Z216:Z217" si="19">SUM(L216:Y216)</f>
        <v>0</v>
      </c>
    </row>
    <row r="217" spans="1:26" s="4" customFormat="1" x14ac:dyDescent="0.2">
      <c r="A217" s="5"/>
      <c r="B217" s="27" t="s">
        <v>468</v>
      </c>
      <c r="C217" s="32"/>
      <c r="D217" s="73"/>
      <c r="E217" s="19"/>
      <c r="F217" s="266"/>
      <c r="G217" s="108"/>
      <c r="I217" s="20"/>
      <c r="J217" s="52"/>
      <c r="K217" s="171"/>
      <c r="L217" s="49">
        <f>SUM(L201:L216)</f>
        <v>0</v>
      </c>
      <c r="M217" s="49">
        <f t="shared" ref="M217:Z217" si="20">SUM(M201:M216)</f>
        <v>0</v>
      </c>
      <c r="N217" s="49">
        <f t="shared" si="20"/>
        <v>0</v>
      </c>
      <c r="O217" s="49">
        <f t="shared" si="20"/>
        <v>0</v>
      </c>
      <c r="P217" s="49">
        <f t="shared" si="20"/>
        <v>0</v>
      </c>
      <c r="Q217" s="49">
        <f t="shared" si="20"/>
        <v>0</v>
      </c>
      <c r="R217" s="49">
        <f t="shared" si="20"/>
        <v>0</v>
      </c>
      <c r="S217" s="49">
        <f t="shared" si="20"/>
        <v>0</v>
      </c>
      <c r="T217" s="49">
        <f t="shared" si="20"/>
        <v>0</v>
      </c>
      <c r="U217" s="49">
        <f t="shared" si="20"/>
        <v>0</v>
      </c>
      <c r="V217" s="49">
        <f t="shared" si="20"/>
        <v>0</v>
      </c>
      <c r="W217" s="49">
        <f t="shared" si="20"/>
        <v>0</v>
      </c>
      <c r="X217" s="49">
        <f t="shared" si="20"/>
        <v>0</v>
      </c>
      <c r="Y217" s="108"/>
      <c r="Z217" s="49">
        <f t="shared" si="20"/>
        <v>0</v>
      </c>
    </row>
    <row r="218" spans="1:26" s="4" customFormat="1" x14ac:dyDescent="0.2">
      <c r="A218" s="5"/>
      <c r="B218" s="5"/>
      <c r="C218" s="33"/>
      <c r="D218" s="73"/>
      <c r="E218" s="19"/>
      <c r="F218" s="32"/>
      <c r="G218" s="108"/>
      <c r="I218" s="20"/>
      <c r="J218" s="52"/>
      <c r="K218" s="17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156"/>
      <c r="Y218" s="108"/>
      <c r="Z218" s="47"/>
    </row>
    <row r="219" spans="1:26" s="4" customFormat="1" x14ac:dyDescent="0.2">
      <c r="A219" s="5"/>
      <c r="B219" s="5" t="s">
        <v>469</v>
      </c>
      <c r="C219" s="33"/>
      <c r="D219" s="73"/>
      <c r="E219" s="19"/>
      <c r="F219" s="32"/>
      <c r="G219" s="108"/>
      <c r="I219" s="20"/>
      <c r="J219" s="52"/>
      <c r="K219" s="17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156"/>
      <c r="Y219" s="108"/>
      <c r="Z219" s="47"/>
    </row>
    <row r="220" spans="1:26" s="4" customFormat="1" x14ac:dyDescent="0.2">
      <c r="A220" s="5"/>
      <c r="B220" s="5"/>
      <c r="C220" s="33" t="s">
        <v>470</v>
      </c>
      <c r="D220" s="73"/>
      <c r="E220" s="19">
        <v>5210</v>
      </c>
      <c r="F220" s="32" t="s">
        <v>471</v>
      </c>
      <c r="G220" s="108"/>
      <c r="I220" s="20"/>
      <c r="J220" s="52"/>
      <c r="K220" s="17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156"/>
      <c r="Y220" s="108"/>
      <c r="Z220" s="47">
        <f t="shared" ref="Z220:Z281" si="21">SUM(L220:Y220)</f>
        <v>0</v>
      </c>
    </row>
    <row r="221" spans="1:26" s="4" customFormat="1" x14ac:dyDescent="0.2">
      <c r="A221" s="5"/>
      <c r="B221" s="5"/>
      <c r="C221" s="32" t="s">
        <v>472</v>
      </c>
      <c r="D221" s="73"/>
      <c r="E221" s="85">
        <v>5210</v>
      </c>
      <c r="F221" s="272" t="s">
        <v>471</v>
      </c>
      <c r="G221" s="108"/>
      <c r="I221" s="20"/>
      <c r="J221" s="52"/>
      <c r="K221" s="170"/>
      <c r="L221" s="159"/>
      <c r="M221" s="159"/>
      <c r="N221" s="159"/>
      <c r="O221" s="159"/>
      <c r="P221" s="159"/>
      <c r="Q221" s="159"/>
      <c r="R221" s="159"/>
      <c r="S221" s="159"/>
      <c r="T221" s="159"/>
      <c r="U221" s="159"/>
      <c r="V221" s="159"/>
      <c r="W221" s="159"/>
      <c r="X221" s="156"/>
      <c r="Y221" s="108"/>
      <c r="Z221" s="47">
        <f t="shared" si="21"/>
        <v>0</v>
      </c>
    </row>
    <row r="222" spans="1:26" s="4" customFormat="1" x14ac:dyDescent="0.2">
      <c r="A222" s="5"/>
      <c r="B222" s="5"/>
      <c r="C222" s="32" t="s">
        <v>473</v>
      </c>
      <c r="D222" s="73"/>
      <c r="E222" s="19">
        <v>5210</v>
      </c>
      <c r="F222" s="266" t="s">
        <v>471</v>
      </c>
      <c r="G222" s="108"/>
      <c r="I222" s="20"/>
      <c r="J222" s="52"/>
      <c r="K222" s="17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156"/>
      <c r="Y222" s="108"/>
      <c r="Z222" s="47">
        <f t="shared" si="21"/>
        <v>0</v>
      </c>
    </row>
    <row r="223" spans="1:26" s="4" customFormat="1" ht="25.5" x14ac:dyDescent="0.2">
      <c r="A223" s="5"/>
      <c r="B223" s="27"/>
      <c r="C223" s="32" t="s">
        <v>474</v>
      </c>
      <c r="D223" s="73"/>
      <c r="E223" s="19">
        <v>5210</v>
      </c>
      <c r="F223" s="266" t="s">
        <v>471</v>
      </c>
      <c r="G223" s="108"/>
      <c r="I223" s="20"/>
      <c r="J223" s="52"/>
      <c r="K223" s="17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156"/>
      <c r="Y223" s="108"/>
      <c r="Z223" s="47">
        <f t="shared" si="21"/>
        <v>0</v>
      </c>
    </row>
    <row r="224" spans="1:26" s="4" customFormat="1" x14ac:dyDescent="0.2">
      <c r="A224" s="5"/>
      <c r="B224" s="5"/>
      <c r="C224" s="61" t="s">
        <v>467</v>
      </c>
      <c r="D224" s="73"/>
      <c r="E224" s="19">
        <v>5210</v>
      </c>
      <c r="F224" s="266" t="s">
        <v>471</v>
      </c>
      <c r="G224" s="108"/>
      <c r="I224" s="20"/>
      <c r="J224" s="52"/>
      <c r="K224" s="97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87"/>
      <c r="Y224" s="108"/>
      <c r="Z224" s="47">
        <f t="shared" si="21"/>
        <v>0</v>
      </c>
    </row>
    <row r="225" spans="1:26" s="4" customFormat="1" x14ac:dyDescent="0.2">
      <c r="A225" s="5"/>
      <c r="B225" s="5" t="s">
        <v>475</v>
      </c>
      <c r="C225" s="32"/>
      <c r="D225" s="73"/>
      <c r="E225" s="19"/>
      <c r="F225" s="266"/>
      <c r="G225" s="108"/>
      <c r="I225" s="20"/>
      <c r="J225" s="52"/>
      <c r="K225" s="97"/>
      <c r="L225" s="49">
        <f>SUM(L220:L224)</f>
        <v>0</v>
      </c>
      <c r="M225" s="49">
        <f t="shared" ref="M225:V225" si="22">SUM(M220:M224)</f>
        <v>0</v>
      </c>
      <c r="N225" s="49">
        <f t="shared" si="22"/>
        <v>0</v>
      </c>
      <c r="O225" s="49">
        <f t="shared" si="22"/>
        <v>0</v>
      </c>
      <c r="P225" s="49">
        <f t="shared" si="22"/>
        <v>0</v>
      </c>
      <c r="Q225" s="49">
        <f t="shared" si="22"/>
        <v>0</v>
      </c>
      <c r="R225" s="49">
        <f t="shared" si="22"/>
        <v>0</v>
      </c>
      <c r="S225" s="49">
        <f t="shared" si="22"/>
        <v>0</v>
      </c>
      <c r="T225" s="49">
        <f t="shared" si="22"/>
        <v>0</v>
      </c>
      <c r="U225" s="49">
        <f t="shared" si="22"/>
        <v>0</v>
      </c>
      <c r="V225" s="49">
        <f t="shared" si="22"/>
        <v>0</v>
      </c>
      <c r="W225" s="49">
        <f>SUM(W220:W224)</f>
        <v>0</v>
      </c>
      <c r="X225" s="49">
        <f t="shared" ref="X225" si="23">SUM(X220:X224)</f>
        <v>0</v>
      </c>
      <c r="Y225" s="108"/>
      <c r="Z225" s="49">
        <f t="shared" ref="Z225" si="24">SUM(Z220:Z224)</f>
        <v>0</v>
      </c>
    </row>
    <row r="226" spans="1:26" s="4" customFormat="1" x14ac:dyDescent="0.2">
      <c r="A226" s="5"/>
      <c r="B226" s="5"/>
      <c r="C226" s="32"/>
      <c r="D226" s="73"/>
      <c r="E226" s="19"/>
      <c r="F226" s="266"/>
      <c r="G226" s="108"/>
      <c r="I226" s="20"/>
      <c r="J226" s="52"/>
      <c r="K226" s="97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87"/>
      <c r="Y226" s="108"/>
      <c r="Z226" s="47"/>
    </row>
    <row r="227" spans="1:26" s="4" customFormat="1" x14ac:dyDescent="0.2">
      <c r="A227" s="5"/>
      <c r="B227" s="5" t="s">
        <v>476</v>
      </c>
      <c r="C227" s="32"/>
      <c r="D227" s="73"/>
      <c r="E227" s="19"/>
      <c r="F227" s="266"/>
      <c r="G227" s="108"/>
      <c r="I227" s="20"/>
      <c r="J227" s="52"/>
      <c r="K227" s="97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87"/>
      <c r="Y227" s="108"/>
      <c r="Z227" s="47"/>
    </row>
    <row r="228" spans="1:26" s="13" customFormat="1" x14ac:dyDescent="0.2">
      <c r="A228" s="5"/>
      <c r="B228" s="5"/>
      <c r="C228" s="32" t="s">
        <v>477</v>
      </c>
      <c r="D228" s="73"/>
      <c r="E228" s="19">
        <v>5215</v>
      </c>
      <c r="F228" s="266" t="s">
        <v>478</v>
      </c>
      <c r="G228" s="108"/>
      <c r="H228" s="4"/>
      <c r="I228" s="20"/>
      <c r="J228" s="52"/>
      <c r="K228" s="97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87"/>
      <c r="Y228" s="108"/>
      <c r="Z228" s="47">
        <f t="shared" si="21"/>
        <v>0</v>
      </c>
    </row>
    <row r="229" spans="1:26" s="13" customFormat="1" x14ac:dyDescent="0.2">
      <c r="A229" s="5"/>
      <c r="B229" s="5"/>
      <c r="C229" s="32" t="s">
        <v>479</v>
      </c>
      <c r="D229" s="73"/>
      <c r="E229" s="19">
        <v>5215</v>
      </c>
      <c r="F229" s="266" t="s">
        <v>478</v>
      </c>
      <c r="G229" s="108"/>
      <c r="H229" s="4"/>
      <c r="I229" s="20"/>
      <c r="J229" s="52"/>
      <c r="K229" s="97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87"/>
      <c r="Y229" s="108"/>
      <c r="Z229" s="47">
        <f t="shared" si="21"/>
        <v>0</v>
      </c>
    </row>
    <row r="230" spans="1:26" s="4" customFormat="1" x14ac:dyDescent="0.2">
      <c r="A230" s="5"/>
      <c r="B230" s="5"/>
      <c r="C230" s="32" t="s">
        <v>480</v>
      </c>
      <c r="D230" s="73"/>
      <c r="E230" s="19">
        <v>5215</v>
      </c>
      <c r="F230" s="266" t="s">
        <v>478</v>
      </c>
      <c r="G230" s="108"/>
      <c r="I230" s="20"/>
      <c r="J230" s="52"/>
      <c r="K230" s="97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87"/>
      <c r="Y230" s="108"/>
      <c r="Z230" s="47">
        <f t="shared" si="21"/>
        <v>0</v>
      </c>
    </row>
    <row r="231" spans="1:26" s="4" customFormat="1" x14ac:dyDescent="0.2">
      <c r="A231" s="5"/>
      <c r="B231" s="27"/>
      <c r="C231" s="32" t="s">
        <v>481</v>
      </c>
      <c r="D231" s="73"/>
      <c r="E231" s="19">
        <v>5215</v>
      </c>
      <c r="F231" s="266" t="s">
        <v>478</v>
      </c>
      <c r="G231" s="108"/>
      <c r="I231" s="20"/>
      <c r="J231" s="52"/>
      <c r="K231" s="97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87"/>
      <c r="Y231" s="108"/>
      <c r="Z231" s="47">
        <f t="shared" si="21"/>
        <v>0</v>
      </c>
    </row>
    <row r="232" spans="1:26" s="4" customFormat="1" x14ac:dyDescent="0.2">
      <c r="A232" s="5"/>
      <c r="B232" s="5"/>
      <c r="C232" s="32" t="s">
        <v>482</v>
      </c>
      <c r="D232" s="73"/>
      <c r="E232" s="19">
        <v>5215</v>
      </c>
      <c r="F232" s="266" t="s">
        <v>478</v>
      </c>
      <c r="G232" s="108"/>
      <c r="I232" s="20"/>
      <c r="J232" s="52"/>
      <c r="K232" s="97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87"/>
      <c r="Y232" s="108"/>
      <c r="Z232" s="47">
        <f t="shared" si="21"/>
        <v>0</v>
      </c>
    </row>
    <row r="233" spans="1:26" s="4" customFormat="1" x14ac:dyDescent="0.2">
      <c r="A233" s="5"/>
      <c r="B233" s="5"/>
      <c r="C233" s="32" t="s">
        <v>483</v>
      </c>
      <c r="D233" s="73"/>
      <c r="E233" s="19">
        <v>5215</v>
      </c>
      <c r="F233" s="266" t="s">
        <v>478</v>
      </c>
      <c r="G233" s="108"/>
      <c r="I233" s="20"/>
      <c r="J233" s="52"/>
      <c r="K233" s="97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87"/>
      <c r="Y233" s="108"/>
      <c r="Z233" s="47">
        <f t="shared" si="21"/>
        <v>0</v>
      </c>
    </row>
    <row r="234" spans="1:26" s="4" customFormat="1" x14ac:dyDescent="0.2">
      <c r="A234" s="5"/>
      <c r="B234" s="5"/>
      <c r="C234" s="32" t="s">
        <v>484</v>
      </c>
      <c r="D234" s="73"/>
      <c r="E234" s="19">
        <v>5215</v>
      </c>
      <c r="F234" s="266" t="s">
        <v>478</v>
      </c>
      <c r="G234" s="108"/>
      <c r="I234" s="20"/>
      <c r="J234" s="52"/>
      <c r="K234" s="97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87"/>
      <c r="Y234" s="108"/>
      <c r="Z234" s="47">
        <f t="shared" si="21"/>
        <v>0</v>
      </c>
    </row>
    <row r="235" spans="1:26" s="4" customFormat="1" x14ac:dyDescent="0.2">
      <c r="A235" s="5"/>
      <c r="B235" s="5"/>
      <c r="C235" s="32" t="s">
        <v>485</v>
      </c>
      <c r="D235" s="73"/>
      <c r="E235" s="19">
        <v>5215</v>
      </c>
      <c r="F235" s="266" t="s">
        <v>478</v>
      </c>
      <c r="G235" s="108"/>
      <c r="I235" s="20"/>
      <c r="J235" s="52"/>
      <c r="K235" s="97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87"/>
      <c r="Y235" s="108"/>
      <c r="Z235" s="47">
        <f t="shared" si="21"/>
        <v>0</v>
      </c>
    </row>
    <row r="236" spans="1:26" s="4" customFormat="1" x14ac:dyDescent="0.2">
      <c r="A236" s="5"/>
      <c r="B236" s="5"/>
      <c r="C236" s="32" t="s">
        <v>486</v>
      </c>
      <c r="D236" s="73"/>
      <c r="E236" s="19">
        <v>5215</v>
      </c>
      <c r="F236" s="266" t="s">
        <v>478</v>
      </c>
      <c r="G236" s="108"/>
      <c r="I236" s="20"/>
      <c r="J236" s="52"/>
      <c r="K236" s="97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87"/>
      <c r="Y236" s="108"/>
      <c r="Z236" s="47">
        <f t="shared" si="21"/>
        <v>0</v>
      </c>
    </row>
    <row r="237" spans="1:26" s="4" customFormat="1" x14ac:dyDescent="0.2">
      <c r="A237" s="5"/>
      <c r="B237" s="5"/>
      <c r="C237" s="61" t="s">
        <v>487</v>
      </c>
      <c r="D237" s="73"/>
      <c r="E237" s="19">
        <v>5215</v>
      </c>
      <c r="F237" s="266" t="s">
        <v>478</v>
      </c>
      <c r="G237" s="108"/>
      <c r="I237" s="20"/>
      <c r="J237" s="52"/>
      <c r="K237" s="97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87"/>
      <c r="Y237" s="108"/>
      <c r="Z237" s="47">
        <f t="shared" si="21"/>
        <v>0</v>
      </c>
    </row>
    <row r="238" spans="1:26" s="4" customFormat="1" x14ac:dyDescent="0.2">
      <c r="A238" s="5"/>
      <c r="B238" s="5" t="s">
        <v>488</v>
      </c>
      <c r="C238" s="32"/>
      <c r="D238" s="73"/>
      <c r="E238" s="19"/>
      <c r="F238" s="266"/>
      <c r="G238" s="108"/>
      <c r="I238" s="20"/>
      <c r="J238" s="52"/>
      <c r="K238" s="97"/>
      <c r="L238" s="49">
        <f>SUM(L228:L237)</f>
        <v>0</v>
      </c>
      <c r="M238" s="49">
        <f t="shared" ref="M238:Z238" si="25">SUM(M228:M237)</f>
        <v>0</v>
      </c>
      <c r="N238" s="49">
        <f t="shared" si="25"/>
        <v>0</v>
      </c>
      <c r="O238" s="49">
        <f t="shared" si="25"/>
        <v>0</v>
      </c>
      <c r="P238" s="49">
        <f t="shared" si="25"/>
        <v>0</v>
      </c>
      <c r="Q238" s="49">
        <f t="shared" si="25"/>
        <v>0</v>
      </c>
      <c r="R238" s="49">
        <f t="shared" si="25"/>
        <v>0</v>
      </c>
      <c r="S238" s="49">
        <f t="shared" si="25"/>
        <v>0</v>
      </c>
      <c r="T238" s="49">
        <f t="shared" si="25"/>
        <v>0</v>
      </c>
      <c r="U238" s="49">
        <f t="shared" si="25"/>
        <v>0</v>
      </c>
      <c r="V238" s="49">
        <f t="shared" si="25"/>
        <v>0</v>
      </c>
      <c r="W238" s="49">
        <f t="shared" si="25"/>
        <v>0</v>
      </c>
      <c r="X238" s="49">
        <f t="shared" si="25"/>
        <v>0</v>
      </c>
      <c r="Y238" s="108"/>
      <c r="Z238" s="49">
        <f t="shared" si="25"/>
        <v>0</v>
      </c>
    </row>
    <row r="239" spans="1:26" s="4" customFormat="1" x14ac:dyDescent="0.2">
      <c r="A239" s="5"/>
      <c r="B239" s="5"/>
      <c r="C239" s="32"/>
      <c r="D239" s="73"/>
      <c r="E239" s="19"/>
      <c r="F239" s="266"/>
      <c r="G239" s="108"/>
      <c r="I239" s="20"/>
      <c r="J239" s="52"/>
      <c r="K239" s="97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87"/>
      <c r="Y239" s="108"/>
      <c r="Z239" s="47"/>
    </row>
    <row r="240" spans="1:26" s="4" customFormat="1" x14ac:dyDescent="0.2">
      <c r="A240" s="5"/>
      <c r="B240" s="5" t="s">
        <v>489</v>
      </c>
      <c r="C240" s="32"/>
      <c r="D240" s="73"/>
      <c r="E240" s="19"/>
      <c r="F240" s="266"/>
      <c r="G240" s="108"/>
      <c r="I240" s="20"/>
      <c r="J240" s="52"/>
      <c r="K240" s="97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87"/>
      <c r="Y240" s="108"/>
      <c r="Z240" s="47"/>
    </row>
    <row r="241" spans="1:26" s="4" customFormat="1" x14ac:dyDescent="0.2">
      <c r="A241" s="5"/>
      <c r="B241" s="5"/>
      <c r="C241" s="32" t="s">
        <v>490</v>
      </c>
      <c r="D241" s="73"/>
      <c r="E241" s="19">
        <v>5215</v>
      </c>
      <c r="F241" s="266" t="s">
        <v>478</v>
      </c>
      <c r="G241" s="108"/>
      <c r="I241" s="20"/>
      <c r="J241" s="52"/>
      <c r="K241" s="97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87"/>
      <c r="Y241" s="108"/>
      <c r="Z241" s="47">
        <f>SUM(L241:Y241)</f>
        <v>0</v>
      </c>
    </row>
    <row r="242" spans="1:26" s="4" customFormat="1" x14ac:dyDescent="0.2">
      <c r="A242" s="5"/>
      <c r="B242" s="5"/>
      <c r="C242" s="32" t="s">
        <v>491</v>
      </c>
      <c r="D242" s="73"/>
      <c r="E242" s="85">
        <v>5215</v>
      </c>
      <c r="F242" s="272" t="s">
        <v>478</v>
      </c>
      <c r="G242" s="108"/>
      <c r="I242" s="20"/>
      <c r="J242" s="52"/>
      <c r="K242" s="97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87"/>
      <c r="Y242" s="108"/>
      <c r="Z242" s="47">
        <f t="shared" si="21"/>
        <v>0</v>
      </c>
    </row>
    <row r="243" spans="1:26" s="4" customFormat="1" x14ac:dyDescent="0.2">
      <c r="A243" s="5"/>
      <c r="B243" s="5"/>
      <c r="C243" s="32" t="s">
        <v>480</v>
      </c>
      <c r="D243" s="73"/>
      <c r="E243" s="19">
        <v>5215</v>
      </c>
      <c r="F243" s="266" t="s">
        <v>478</v>
      </c>
      <c r="G243" s="108"/>
      <c r="I243" s="20"/>
      <c r="J243" s="52"/>
      <c r="K243" s="97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87"/>
      <c r="Y243" s="108"/>
      <c r="Z243" s="47">
        <f t="shared" si="21"/>
        <v>0</v>
      </c>
    </row>
    <row r="244" spans="1:26" s="4" customFormat="1" x14ac:dyDescent="0.2">
      <c r="A244" s="5"/>
      <c r="B244" s="5"/>
      <c r="C244" s="32" t="s">
        <v>482</v>
      </c>
      <c r="D244" s="73"/>
      <c r="E244" s="19">
        <v>5215</v>
      </c>
      <c r="F244" s="266" t="s">
        <v>478</v>
      </c>
      <c r="G244" s="108"/>
      <c r="I244" s="20"/>
      <c r="J244" s="52"/>
      <c r="K244" s="97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87"/>
      <c r="Y244" s="108"/>
      <c r="Z244" s="47">
        <f t="shared" si="21"/>
        <v>0</v>
      </c>
    </row>
    <row r="245" spans="1:26" s="4" customFormat="1" x14ac:dyDescent="0.2">
      <c r="A245" s="5"/>
      <c r="B245" s="5"/>
      <c r="C245" s="32" t="s">
        <v>483</v>
      </c>
      <c r="D245" s="73"/>
      <c r="E245" s="19">
        <v>5215</v>
      </c>
      <c r="F245" s="266" t="s">
        <v>478</v>
      </c>
      <c r="G245" s="108"/>
      <c r="I245" s="20"/>
      <c r="J245" s="52"/>
      <c r="K245" s="97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87"/>
      <c r="Y245" s="108"/>
      <c r="Z245" s="47">
        <f t="shared" si="21"/>
        <v>0</v>
      </c>
    </row>
    <row r="246" spans="1:26" s="4" customFormat="1" x14ac:dyDescent="0.2">
      <c r="A246" s="5"/>
      <c r="B246" s="5"/>
      <c r="C246" s="32" t="s">
        <v>484</v>
      </c>
      <c r="D246" s="73"/>
      <c r="E246" s="19">
        <v>5215</v>
      </c>
      <c r="F246" s="266" t="s">
        <v>478</v>
      </c>
      <c r="G246" s="108"/>
      <c r="I246" s="20"/>
      <c r="J246" s="52"/>
      <c r="K246" s="97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87"/>
      <c r="Y246" s="108"/>
      <c r="Z246" s="47">
        <f t="shared" si="21"/>
        <v>0</v>
      </c>
    </row>
    <row r="247" spans="1:26" s="4" customFormat="1" x14ac:dyDescent="0.2">
      <c r="A247" s="5"/>
      <c r="B247" s="5"/>
      <c r="C247" s="61" t="s">
        <v>492</v>
      </c>
      <c r="D247" s="73"/>
      <c r="E247" s="19">
        <v>5215</v>
      </c>
      <c r="F247" s="266" t="s">
        <v>478</v>
      </c>
      <c r="G247" s="108"/>
      <c r="I247" s="20"/>
      <c r="J247" s="52"/>
      <c r="K247" s="97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87"/>
      <c r="Y247" s="108"/>
      <c r="Z247" s="47">
        <f>SUM(L247:Y247)</f>
        <v>0</v>
      </c>
    </row>
    <row r="248" spans="1:26" s="4" customFormat="1" x14ac:dyDescent="0.2">
      <c r="A248" s="5"/>
      <c r="B248" s="5" t="s">
        <v>493</v>
      </c>
      <c r="C248" s="32"/>
      <c r="D248" s="73"/>
      <c r="E248" s="19"/>
      <c r="F248" s="266"/>
      <c r="G248" s="108"/>
      <c r="I248" s="20"/>
      <c r="J248" s="52"/>
      <c r="K248" s="97"/>
      <c r="L248" s="49">
        <f>SUM(L241:L247)</f>
        <v>0</v>
      </c>
      <c r="M248" s="49">
        <f t="shared" ref="M248:Z248" si="26">SUM(M241:M247)</f>
        <v>0</v>
      </c>
      <c r="N248" s="49">
        <f t="shared" si="26"/>
        <v>0</v>
      </c>
      <c r="O248" s="49">
        <f t="shared" si="26"/>
        <v>0</v>
      </c>
      <c r="P248" s="49">
        <f t="shared" si="26"/>
        <v>0</v>
      </c>
      <c r="Q248" s="49">
        <f t="shared" si="26"/>
        <v>0</v>
      </c>
      <c r="R248" s="49">
        <f t="shared" si="26"/>
        <v>0</v>
      </c>
      <c r="S248" s="49">
        <f t="shared" si="26"/>
        <v>0</v>
      </c>
      <c r="T248" s="49">
        <f t="shared" si="26"/>
        <v>0</v>
      </c>
      <c r="U248" s="49">
        <f t="shared" si="26"/>
        <v>0</v>
      </c>
      <c r="V248" s="49">
        <f t="shared" si="26"/>
        <v>0</v>
      </c>
      <c r="W248" s="49">
        <f t="shared" si="26"/>
        <v>0</v>
      </c>
      <c r="X248" s="49">
        <f t="shared" si="26"/>
        <v>0</v>
      </c>
      <c r="Y248" s="108"/>
      <c r="Z248" s="49">
        <f t="shared" si="26"/>
        <v>0</v>
      </c>
    </row>
    <row r="249" spans="1:26" s="4" customFormat="1" x14ac:dyDescent="0.2">
      <c r="A249" s="5"/>
      <c r="B249" s="5"/>
      <c r="C249" s="32"/>
      <c r="D249" s="73"/>
      <c r="E249" s="19"/>
      <c r="F249" s="266"/>
      <c r="G249" s="108"/>
      <c r="I249" s="20"/>
      <c r="J249" s="52"/>
      <c r="K249" s="97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87"/>
      <c r="Y249" s="108"/>
      <c r="Z249" s="47"/>
    </row>
    <row r="250" spans="1:26" s="4" customFormat="1" x14ac:dyDescent="0.2">
      <c r="A250" s="5"/>
      <c r="B250" s="5" t="s">
        <v>494</v>
      </c>
      <c r="C250" s="32"/>
      <c r="D250" s="73"/>
      <c r="E250" s="19"/>
      <c r="F250" s="266"/>
      <c r="G250" s="108"/>
      <c r="I250" s="20"/>
      <c r="J250" s="52"/>
      <c r="K250" s="97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87"/>
      <c r="Y250" s="108"/>
      <c r="Z250" s="47"/>
    </row>
    <row r="251" spans="1:26" s="4" customFormat="1" x14ac:dyDescent="0.2">
      <c r="A251" s="5"/>
      <c r="B251" s="5"/>
      <c r="C251" s="32" t="s">
        <v>495</v>
      </c>
      <c r="D251" s="73"/>
      <c r="E251" s="19">
        <v>5225</v>
      </c>
      <c r="F251" s="266" t="s">
        <v>496</v>
      </c>
      <c r="G251" s="108"/>
      <c r="I251" s="20"/>
      <c r="J251" s="52"/>
      <c r="K251" s="97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87"/>
      <c r="Y251" s="108"/>
      <c r="Z251" s="47">
        <f>SUM(L251:Y251)</f>
        <v>0</v>
      </c>
    </row>
    <row r="252" spans="1:26" s="4" customFormat="1" x14ac:dyDescent="0.2">
      <c r="A252" s="5"/>
      <c r="B252" s="5"/>
      <c r="C252" s="32" t="s">
        <v>498</v>
      </c>
      <c r="D252" s="73"/>
      <c r="E252" s="19">
        <v>5225</v>
      </c>
      <c r="F252" s="266" t="s">
        <v>496</v>
      </c>
      <c r="G252" s="108"/>
      <c r="I252" s="20"/>
      <c r="J252" s="52"/>
      <c r="K252" s="97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87"/>
      <c r="Y252" s="108"/>
      <c r="Z252" s="47">
        <f t="shared" si="21"/>
        <v>0</v>
      </c>
    </row>
    <row r="253" spans="1:26" s="4" customFormat="1" x14ac:dyDescent="0.2">
      <c r="A253" s="5"/>
      <c r="B253" s="5"/>
      <c r="C253" s="32" t="s">
        <v>499</v>
      </c>
      <c r="D253" s="73"/>
      <c r="E253" s="19">
        <v>5225</v>
      </c>
      <c r="F253" s="266" t="s">
        <v>496</v>
      </c>
      <c r="G253" s="108"/>
      <c r="I253" s="20"/>
      <c r="J253" s="52"/>
      <c r="K253" s="97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87"/>
      <c r="Y253" s="108"/>
      <c r="Z253" s="47">
        <f t="shared" si="21"/>
        <v>0</v>
      </c>
    </row>
    <row r="254" spans="1:26" s="4" customFormat="1" x14ac:dyDescent="0.2">
      <c r="A254" s="5"/>
      <c r="B254" s="5" t="s">
        <v>500</v>
      </c>
      <c r="C254" s="32"/>
      <c r="D254" s="73"/>
      <c r="E254" s="19"/>
      <c r="F254" s="32"/>
      <c r="G254" s="108"/>
      <c r="I254" s="20"/>
      <c r="J254" s="52"/>
      <c r="K254" s="97"/>
      <c r="L254" s="49">
        <f>SUM(L251:L253)</f>
        <v>0</v>
      </c>
      <c r="M254" s="49">
        <f t="shared" ref="M254:Z254" si="27">SUM(M251:M253)</f>
        <v>0</v>
      </c>
      <c r="N254" s="49">
        <f t="shared" si="27"/>
        <v>0</v>
      </c>
      <c r="O254" s="49">
        <f t="shared" si="27"/>
        <v>0</v>
      </c>
      <c r="P254" s="49">
        <f t="shared" si="27"/>
        <v>0</v>
      </c>
      <c r="Q254" s="49">
        <f t="shared" si="27"/>
        <v>0</v>
      </c>
      <c r="R254" s="49">
        <f t="shared" si="27"/>
        <v>0</v>
      </c>
      <c r="S254" s="49">
        <f t="shared" si="27"/>
        <v>0</v>
      </c>
      <c r="T254" s="49">
        <f t="shared" si="27"/>
        <v>0</v>
      </c>
      <c r="U254" s="49">
        <f t="shared" si="27"/>
        <v>0</v>
      </c>
      <c r="V254" s="49">
        <f t="shared" si="27"/>
        <v>0</v>
      </c>
      <c r="W254" s="49">
        <f t="shared" si="27"/>
        <v>0</v>
      </c>
      <c r="X254" s="49">
        <f t="shared" si="27"/>
        <v>0</v>
      </c>
      <c r="Y254" s="108"/>
      <c r="Z254" s="49">
        <f t="shared" si="27"/>
        <v>0</v>
      </c>
    </row>
    <row r="255" spans="1:26" s="4" customFormat="1" x14ac:dyDescent="0.2">
      <c r="A255" s="5"/>
      <c r="B255" s="5"/>
      <c r="C255" s="32"/>
      <c r="D255" s="73"/>
      <c r="E255" s="19"/>
      <c r="F255" s="266"/>
      <c r="G255" s="108"/>
      <c r="I255" s="20"/>
      <c r="J255" s="52"/>
      <c r="K255" s="97"/>
      <c r="L255" s="46"/>
      <c r="M255" s="46"/>
      <c r="N255" s="46"/>
      <c r="O255" s="46"/>
      <c r="P255" s="46"/>
      <c r="Q255" s="46"/>
      <c r="R255" s="46"/>
      <c r="S255" s="46"/>
      <c r="T255" s="46"/>
      <c r="U255" s="50"/>
      <c r="V255" s="50"/>
      <c r="W255" s="50"/>
      <c r="X255" s="158"/>
      <c r="Y255" s="108"/>
      <c r="Z255" s="47"/>
    </row>
    <row r="256" spans="1:26" s="4" customFormat="1" x14ac:dyDescent="0.2">
      <c r="A256" s="5"/>
      <c r="B256" s="5" t="s">
        <v>501</v>
      </c>
      <c r="C256" s="32"/>
      <c r="D256" s="73"/>
      <c r="E256" s="19"/>
      <c r="F256" s="266"/>
      <c r="G256" s="108"/>
      <c r="I256" s="20"/>
      <c r="J256" s="52"/>
      <c r="K256" s="97"/>
      <c r="L256" s="46"/>
      <c r="M256" s="46"/>
      <c r="N256" s="46"/>
      <c r="O256" s="46"/>
      <c r="P256" s="46"/>
      <c r="Q256" s="46"/>
      <c r="R256" s="46"/>
      <c r="S256" s="46"/>
      <c r="T256" s="46"/>
      <c r="U256" s="50"/>
      <c r="V256" s="50"/>
      <c r="W256" s="50"/>
      <c r="X256" s="156"/>
      <c r="Y256" s="108"/>
      <c r="Z256" s="47"/>
    </row>
    <row r="257" spans="1:26" s="4" customFormat="1" x14ac:dyDescent="0.2">
      <c r="A257" s="5"/>
      <c r="B257" s="5"/>
      <c r="C257" s="32" t="s">
        <v>502</v>
      </c>
      <c r="D257" s="73"/>
      <c r="E257" s="19">
        <v>5230</v>
      </c>
      <c r="F257" s="266" t="s">
        <v>478</v>
      </c>
      <c r="G257" s="108"/>
      <c r="I257" s="20"/>
      <c r="J257" s="52"/>
      <c r="K257" s="97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156"/>
      <c r="Y257" s="108"/>
      <c r="Z257" s="47">
        <f t="shared" si="21"/>
        <v>0</v>
      </c>
    </row>
    <row r="258" spans="1:26" s="4" customFormat="1" x14ac:dyDescent="0.2">
      <c r="A258" s="5"/>
      <c r="B258" s="5" t="s">
        <v>503</v>
      </c>
      <c r="C258" s="32"/>
      <c r="D258" s="73"/>
      <c r="E258" s="19"/>
      <c r="F258" s="266"/>
      <c r="G258" s="108"/>
      <c r="I258" s="20"/>
      <c r="J258" s="52"/>
      <c r="K258" s="97"/>
      <c r="L258" s="49">
        <f>SUM(L257)</f>
        <v>0</v>
      </c>
      <c r="M258" s="49">
        <f t="shared" ref="M258:Z258" si="28">SUM(M257)</f>
        <v>0</v>
      </c>
      <c r="N258" s="49">
        <f t="shared" si="28"/>
        <v>0</v>
      </c>
      <c r="O258" s="49">
        <f t="shared" si="28"/>
        <v>0</v>
      </c>
      <c r="P258" s="49">
        <f t="shared" si="28"/>
        <v>0</v>
      </c>
      <c r="Q258" s="49">
        <f t="shared" si="28"/>
        <v>0</v>
      </c>
      <c r="R258" s="49">
        <f t="shared" si="28"/>
        <v>0</v>
      </c>
      <c r="S258" s="49">
        <f t="shared" si="28"/>
        <v>0</v>
      </c>
      <c r="T258" s="49">
        <f t="shared" si="28"/>
        <v>0</v>
      </c>
      <c r="U258" s="49">
        <f t="shared" si="28"/>
        <v>0</v>
      </c>
      <c r="V258" s="49">
        <f t="shared" si="28"/>
        <v>0</v>
      </c>
      <c r="W258" s="49">
        <f t="shared" si="28"/>
        <v>0</v>
      </c>
      <c r="X258" s="49">
        <f t="shared" si="28"/>
        <v>0</v>
      </c>
      <c r="Y258" s="108"/>
      <c r="Z258" s="49">
        <f t="shared" si="28"/>
        <v>0</v>
      </c>
    </row>
    <row r="259" spans="1:26" s="4" customFormat="1" x14ac:dyDescent="0.2">
      <c r="A259" s="5"/>
      <c r="B259" s="5"/>
      <c r="C259" s="32"/>
      <c r="D259" s="73"/>
      <c r="E259" s="19"/>
      <c r="F259" s="266"/>
      <c r="G259" s="108"/>
      <c r="I259" s="20"/>
      <c r="J259" s="52"/>
      <c r="K259" s="97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87"/>
      <c r="Y259" s="108"/>
      <c r="Z259" s="47"/>
    </row>
    <row r="260" spans="1:26" s="4" customFormat="1" x14ac:dyDescent="0.2">
      <c r="A260" s="5" t="s">
        <v>504</v>
      </c>
      <c r="B260" s="5"/>
      <c r="C260" s="32"/>
      <c r="D260" s="73"/>
      <c r="E260" s="19">
        <v>5235</v>
      </c>
      <c r="F260" s="266" t="s">
        <v>505</v>
      </c>
      <c r="G260" s="108"/>
      <c r="I260" s="20"/>
      <c r="J260" s="52"/>
      <c r="K260" s="97"/>
      <c r="L260" s="49">
        <f>L166+L197+L217+L225+L238+L248+L254+L258</f>
        <v>0</v>
      </c>
      <c r="M260" s="49">
        <f t="shared" ref="M260:Z260" si="29">M166+M197+M217+M225+M238+M248+M254+M258</f>
        <v>0</v>
      </c>
      <c r="N260" s="49">
        <f t="shared" si="29"/>
        <v>0</v>
      </c>
      <c r="O260" s="49">
        <f t="shared" si="29"/>
        <v>0</v>
      </c>
      <c r="P260" s="49">
        <f t="shared" si="29"/>
        <v>0</v>
      </c>
      <c r="Q260" s="49">
        <f t="shared" si="29"/>
        <v>0</v>
      </c>
      <c r="R260" s="49">
        <f t="shared" si="29"/>
        <v>0</v>
      </c>
      <c r="S260" s="49">
        <f t="shared" si="29"/>
        <v>0</v>
      </c>
      <c r="T260" s="49">
        <f t="shared" si="29"/>
        <v>0</v>
      </c>
      <c r="U260" s="49">
        <f t="shared" si="29"/>
        <v>0</v>
      </c>
      <c r="V260" s="49">
        <f t="shared" si="29"/>
        <v>0</v>
      </c>
      <c r="W260" s="49">
        <f t="shared" si="29"/>
        <v>0</v>
      </c>
      <c r="X260" s="49">
        <f t="shared" si="29"/>
        <v>0</v>
      </c>
      <c r="Y260" s="108"/>
      <c r="Z260" s="49">
        <f t="shared" si="29"/>
        <v>0</v>
      </c>
    </row>
    <row r="261" spans="1:26" s="4" customFormat="1" x14ac:dyDescent="0.2">
      <c r="A261" s="5"/>
      <c r="B261" s="5"/>
      <c r="C261" s="32"/>
      <c r="D261" s="73"/>
      <c r="E261" s="19"/>
      <c r="F261" s="32"/>
      <c r="G261" s="108"/>
      <c r="I261" s="20"/>
      <c r="J261" s="52"/>
      <c r="K261" s="97"/>
      <c r="X261" s="87"/>
      <c r="Y261" s="108"/>
      <c r="Z261" s="47"/>
    </row>
    <row r="262" spans="1:26" s="4" customFormat="1" x14ac:dyDescent="0.2">
      <c r="A262" s="5" t="s">
        <v>774</v>
      </c>
      <c r="B262" s="5"/>
      <c r="C262" s="32"/>
      <c r="D262" s="73"/>
      <c r="E262" s="19"/>
      <c r="F262" s="32"/>
      <c r="G262" s="108"/>
      <c r="H262" s="31" t="s">
        <v>507</v>
      </c>
      <c r="I262" s="20"/>
      <c r="J262" s="52"/>
      <c r="K262" s="97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87"/>
      <c r="Y262" s="108"/>
      <c r="Z262" s="47"/>
    </row>
    <row r="263" spans="1:26" s="4" customFormat="1" x14ac:dyDescent="0.2">
      <c r="A263" s="5"/>
      <c r="B263" s="5"/>
      <c r="C263" s="32" t="s">
        <v>775</v>
      </c>
      <c r="D263" s="73"/>
      <c r="E263" s="19">
        <v>5305</v>
      </c>
      <c r="F263" s="266" t="s">
        <v>510</v>
      </c>
      <c r="G263" s="108"/>
      <c r="H263" s="4" t="s">
        <v>511</v>
      </c>
      <c r="I263" s="20"/>
      <c r="J263" s="52" t="s">
        <v>507</v>
      </c>
      <c r="K263" s="97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87"/>
      <c r="Y263" s="108"/>
      <c r="Z263" s="47">
        <f t="shared" si="21"/>
        <v>0</v>
      </c>
    </row>
    <row r="264" spans="1:26" s="4" customFormat="1" x14ac:dyDescent="0.2">
      <c r="A264" s="5"/>
      <c r="B264" s="5"/>
      <c r="C264" s="32" t="s">
        <v>776</v>
      </c>
      <c r="D264" s="73"/>
      <c r="E264" s="19">
        <v>5305</v>
      </c>
      <c r="F264" s="266" t="s">
        <v>510</v>
      </c>
      <c r="G264" s="108"/>
      <c r="H264" s="4" t="s">
        <v>511</v>
      </c>
      <c r="I264" s="20"/>
      <c r="J264" s="52" t="s">
        <v>507</v>
      </c>
      <c r="K264" s="97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50"/>
      <c r="X264" s="156"/>
      <c r="Y264" s="108"/>
      <c r="Z264" s="47">
        <f t="shared" si="21"/>
        <v>0</v>
      </c>
    </row>
    <row r="265" spans="1:26" s="4" customFormat="1" x14ac:dyDescent="0.2">
      <c r="A265" s="5"/>
      <c r="B265" s="5"/>
      <c r="C265" s="32" t="s">
        <v>777</v>
      </c>
      <c r="D265" s="73"/>
      <c r="E265" s="19">
        <v>5305</v>
      </c>
      <c r="F265" s="266" t="s">
        <v>510</v>
      </c>
      <c r="G265" s="108"/>
      <c r="H265" s="4" t="s">
        <v>511</v>
      </c>
      <c r="I265" s="20"/>
      <c r="J265" s="52" t="s">
        <v>507</v>
      </c>
      <c r="K265" s="97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50"/>
      <c r="X265" s="156"/>
      <c r="Y265" s="108"/>
      <c r="Z265" s="47">
        <f t="shared" si="21"/>
        <v>0</v>
      </c>
    </row>
    <row r="266" spans="1:26" s="4" customFormat="1" ht="25.5" x14ac:dyDescent="0.2">
      <c r="A266" s="5"/>
      <c r="B266" s="27"/>
      <c r="C266" s="32" t="s">
        <v>526</v>
      </c>
      <c r="D266" s="73"/>
      <c r="E266" s="19">
        <v>5305</v>
      </c>
      <c r="F266" s="266" t="s">
        <v>510</v>
      </c>
      <c r="G266" s="108"/>
      <c r="H266" s="4" t="s">
        <v>511</v>
      </c>
      <c r="I266" s="20"/>
      <c r="J266" s="52" t="s">
        <v>507</v>
      </c>
      <c r="K266" s="98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50"/>
      <c r="X266" s="156"/>
      <c r="Y266" s="108"/>
      <c r="Z266" s="47">
        <f t="shared" si="21"/>
        <v>0</v>
      </c>
    </row>
    <row r="267" spans="1:26" s="4" customFormat="1" x14ac:dyDescent="0.2">
      <c r="A267" s="5"/>
      <c r="B267" s="5"/>
      <c r="C267" s="32" t="s">
        <v>778</v>
      </c>
      <c r="D267" s="73"/>
      <c r="E267" s="19">
        <v>5310</v>
      </c>
      <c r="F267" s="266" t="s">
        <v>471</v>
      </c>
      <c r="G267" s="108"/>
      <c r="H267" s="4" t="s">
        <v>511</v>
      </c>
      <c r="I267" s="20"/>
      <c r="J267" s="52" t="s">
        <v>507</v>
      </c>
      <c r="K267" s="97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87"/>
      <c r="Y267" s="108"/>
      <c r="Z267" s="47">
        <f t="shared" si="21"/>
        <v>0</v>
      </c>
    </row>
    <row r="268" spans="1:26" s="4" customFormat="1" ht="25.5" x14ac:dyDescent="0.2">
      <c r="A268" s="5"/>
      <c r="B268" s="27"/>
      <c r="C268" s="32" t="s">
        <v>532</v>
      </c>
      <c r="D268" s="73"/>
      <c r="E268" s="19">
        <v>5310</v>
      </c>
      <c r="F268" s="266" t="s">
        <v>471</v>
      </c>
      <c r="G268" s="108"/>
      <c r="H268" s="4" t="s">
        <v>511</v>
      </c>
      <c r="I268" s="20"/>
      <c r="J268" s="52" t="s">
        <v>507</v>
      </c>
      <c r="K268" s="98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87"/>
      <c r="Y268" s="108"/>
      <c r="Z268" s="47">
        <f t="shared" si="21"/>
        <v>0</v>
      </c>
    </row>
    <row r="269" spans="1:26" s="4" customFormat="1" x14ac:dyDescent="0.2">
      <c r="A269" s="5"/>
      <c r="B269" s="5"/>
      <c r="C269" s="32" t="s">
        <v>534</v>
      </c>
      <c r="D269" s="73"/>
      <c r="E269" s="19">
        <v>5315</v>
      </c>
      <c r="F269" s="266" t="s">
        <v>535</v>
      </c>
      <c r="G269" s="108"/>
      <c r="H269" s="4" t="s">
        <v>507</v>
      </c>
      <c r="I269" s="20"/>
      <c r="J269" s="52" t="s">
        <v>507</v>
      </c>
      <c r="K269" s="97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87"/>
      <c r="Y269" s="108"/>
      <c r="Z269" s="47">
        <f t="shared" si="21"/>
        <v>0</v>
      </c>
    </row>
    <row r="270" spans="1:26" s="4" customFormat="1" x14ac:dyDescent="0.2">
      <c r="A270" s="5"/>
      <c r="B270" s="5"/>
      <c r="C270" s="32" t="s">
        <v>537</v>
      </c>
      <c r="D270" s="73"/>
      <c r="E270" s="19">
        <v>5315</v>
      </c>
      <c r="F270" s="266" t="s">
        <v>535</v>
      </c>
      <c r="G270" s="108"/>
      <c r="H270" s="4" t="s">
        <v>507</v>
      </c>
      <c r="I270" s="20"/>
      <c r="J270" s="52" t="s">
        <v>507</v>
      </c>
      <c r="K270" s="97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87"/>
      <c r="Y270" s="108"/>
      <c r="Z270" s="47">
        <f t="shared" si="21"/>
        <v>0</v>
      </c>
    </row>
    <row r="271" spans="1:26" s="4" customFormat="1" x14ac:dyDescent="0.2">
      <c r="A271" s="5"/>
      <c r="B271" s="5"/>
      <c r="C271" s="32" t="s">
        <v>779</v>
      </c>
      <c r="D271" s="73"/>
      <c r="E271" s="19">
        <v>5315</v>
      </c>
      <c r="F271" s="266" t="s">
        <v>535</v>
      </c>
      <c r="G271" s="108"/>
      <c r="H271" s="4" t="s">
        <v>507</v>
      </c>
      <c r="I271" s="20"/>
      <c r="J271" s="52" t="s">
        <v>507</v>
      </c>
      <c r="K271" s="97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87"/>
      <c r="Y271" s="108"/>
      <c r="Z271" s="47">
        <f>SUM(L271:Y271)</f>
        <v>0</v>
      </c>
    </row>
    <row r="272" spans="1:26" s="4" customFormat="1" ht="25.5" x14ac:dyDescent="0.2">
      <c r="A272" s="5"/>
      <c r="B272" s="5"/>
      <c r="C272" s="32" t="s">
        <v>538</v>
      </c>
      <c r="D272" s="73"/>
      <c r="E272" s="19">
        <v>5320</v>
      </c>
      <c r="F272" s="266" t="s">
        <v>541</v>
      </c>
      <c r="G272" s="108"/>
      <c r="H272" s="4" t="s">
        <v>507</v>
      </c>
      <c r="I272" s="20"/>
      <c r="J272" s="52" t="s">
        <v>507</v>
      </c>
      <c r="K272" s="97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87"/>
      <c r="Y272" s="108"/>
      <c r="Z272" s="47">
        <f t="shared" si="21"/>
        <v>0</v>
      </c>
    </row>
    <row r="273" spans="1:26" s="4" customFormat="1" x14ac:dyDescent="0.2">
      <c r="A273" s="5"/>
      <c r="B273" s="5"/>
      <c r="C273" s="32" t="s">
        <v>550</v>
      </c>
      <c r="D273" s="73"/>
      <c r="E273" s="19">
        <v>5325</v>
      </c>
      <c r="F273" s="266" t="s">
        <v>551</v>
      </c>
      <c r="G273" s="108"/>
      <c r="H273" s="4" t="s">
        <v>507</v>
      </c>
      <c r="I273" s="20"/>
      <c r="J273" s="52" t="s">
        <v>507</v>
      </c>
      <c r="K273" s="97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87"/>
      <c r="Y273" s="108"/>
      <c r="Z273" s="47">
        <f t="shared" si="21"/>
        <v>0</v>
      </c>
    </row>
    <row r="274" spans="1:26" s="4" customFormat="1" x14ac:dyDescent="0.2">
      <c r="A274" s="5"/>
      <c r="B274" s="5"/>
      <c r="C274" s="32" t="s">
        <v>552</v>
      </c>
      <c r="D274" s="73"/>
      <c r="E274" s="19">
        <v>5325</v>
      </c>
      <c r="F274" s="266" t="s">
        <v>551</v>
      </c>
      <c r="G274" s="108"/>
      <c r="H274" s="4" t="s">
        <v>507</v>
      </c>
      <c r="I274" s="20"/>
      <c r="J274" s="52" t="s">
        <v>507</v>
      </c>
      <c r="K274" s="97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87"/>
      <c r="Y274" s="108"/>
      <c r="Z274" s="47">
        <f t="shared" si="21"/>
        <v>0</v>
      </c>
    </row>
    <row r="275" spans="1:26" s="4" customFormat="1" x14ac:dyDescent="0.2">
      <c r="A275" s="5"/>
      <c r="B275" s="5"/>
      <c r="C275" s="32" t="s">
        <v>553</v>
      </c>
      <c r="D275" s="73"/>
      <c r="E275" s="19">
        <v>5325</v>
      </c>
      <c r="F275" s="266" t="s">
        <v>551</v>
      </c>
      <c r="G275" s="108"/>
      <c r="H275" s="4" t="s">
        <v>507</v>
      </c>
      <c r="I275" s="20"/>
      <c r="J275" s="52" t="s">
        <v>507</v>
      </c>
      <c r="K275" s="97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87"/>
      <c r="Y275" s="108"/>
      <c r="Z275" s="47">
        <f t="shared" si="21"/>
        <v>0</v>
      </c>
    </row>
    <row r="276" spans="1:26" s="4" customFormat="1" x14ac:dyDescent="0.2">
      <c r="A276" s="5"/>
      <c r="B276" s="5"/>
      <c r="C276" s="32" t="s">
        <v>554</v>
      </c>
      <c r="D276" s="73"/>
      <c r="E276" s="19">
        <v>5325</v>
      </c>
      <c r="F276" s="266" t="s">
        <v>551</v>
      </c>
      <c r="G276" s="108"/>
      <c r="H276" s="4" t="s">
        <v>507</v>
      </c>
      <c r="I276" s="20"/>
      <c r="J276" s="52" t="s">
        <v>507</v>
      </c>
      <c r="K276" s="97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87"/>
      <c r="Y276" s="108"/>
      <c r="Z276" s="47">
        <f t="shared" si="21"/>
        <v>0</v>
      </c>
    </row>
    <row r="277" spans="1:26" s="4" customFormat="1" x14ac:dyDescent="0.2">
      <c r="A277" s="5"/>
      <c r="B277" s="5"/>
      <c r="C277" s="32" t="s">
        <v>555</v>
      </c>
      <c r="D277" s="73"/>
      <c r="E277" s="19">
        <v>5325</v>
      </c>
      <c r="F277" s="266" t="s">
        <v>551</v>
      </c>
      <c r="G277" s="108"/>
      <c r="H277" s="4" t="s">
        <v>507</v>
      </c>
      <c r="I277" s="20"/>
      <c r="J277" s="52" t="s">
        <v>507</v>
      </c>
      <c r="K277" s="97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87"/>
      <c r="Y277" s="108"/>
      <c r="Z277" s="47">
        <f t="shared" si="21"/>
        <v>0</v>
      </c>
    </row>
    <row r="278" spans="1:26" s="4" customFormat="1" x14ac:dyDescent="0.2">
      <c r="A278" s="5"/>
      <c r="B278" s="5"/>
      <c r="C278" s="32" t="s">
        <v>560</v>
      </c>
      <c r="D278" s="73"/>
      <c r="E278" s="19">
        <v>5325</v>
      </c>
      <c r="F278" s="266" t="s">
        <v>551</v>
      </c>
      <c r="G278" s="108"/>
      <c r="H278" s="4" t="s">
        <v>507</v>
      </c>
      <c r="I278" s="20"/>
      <c r="J278" s="52" t="s">
        <v>507</v>
      </c>
      <c r="K278" s="97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87"/>
      <c r="Y278" s="108"/>
      <c r="Z278" s="47">
        <f t="shared" si="21"/>
        <v>0</v>
      </c>
    </row>
    <row r="279" spans="1:26" s="4" customFormat="1" x14ac:dyDescent="0.2">
      <c r="A279" s="5"/>
      <c r="B279" s="5"/>
      <c r="C279" s="32" t="s">
        <v>559</v>
      </c>
      <c r="D279" s="73"/>
      <c r="E279" s="19">
        <v>5325</v>
      </c>
      <c r="F279" s="266" t="s">
        <v>551</v>
      </c>
      <c r="G279" s="108"/>
      <c r="H279" s="4" t="s">
        <v>507</v>
      </c>
      <c r="I279" s="20"/>
      <c r="J279" s="52" t="s">
        <v>507</v>
      </c>
      <c r="K279" s="97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87"/>
      <c r="Y279" s="108"/>
      <c r="Z279" s="47">
        <f t="shared" si="21"/>
        <v>0</v>
      </c>
    </row>
    <row r="280" spans="1:26" s="4" customFormat="1" x14ac:dyDescent="0.2">
      <c r="A280" s="5"/>
      <c r="B280" s="5"/>
      <c r="C280" s="32" t="s">
        <v>562</v>
      </c>
      <c r="D280" s="73"/>
      <c r="E280" s="19">
        <v>5325</v>
      </c>
      <c r="F280" s="266" t="s">
        <v>551</v>
      </c>
      <c r="G280" s="108"/>
      <c r="H280" s="4" t="s">
        <v>507</v>
      </c>
      <c r="I280" s="20"/>
      <c r="J280" s="52" t="s">
        <v>507</v>
      </c>
      <c r="K280" s="97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87"/>
      <c r="Y280" s="108"/>
      <c r="Z280" s="47">
        <f t="shared" si="21"/>
        <v>0</v>
      </c>
    </row>
    <row r="281" spans="1:26" s="4" customFormat="1" x14ac:dyDescent="0.2">
      <c r="A281" s="5"/>
      <c r="B281" s="5"/>
      <c r="C281" s="32" t="s">
        <v>780</v>
      </c>
      <c r="D281" s="73"/>
      <c r="E281" s="19">
        <v>5325</v>
      </c>
      <c r="F281" s="266" t="s">
        <v>551</v>
      </c>
      <c r="G281" s="108"/>
      <c r="H281" s="4" t="s">
        <v>507</v>
      </c>
      <c r="I281" s="20"/>
      <c r="J281" s="52" t="s">
        <v>507</v>
      </c>
      <c r="K281" s="97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87"/>
      <c r="Y281" s="108"/>
      <c r="Z281" s="47">
        <f t="shared" si="21"/>
        <v>0</v>
      </c>
    </row>
    <row r="282" spans="1:26" s="4" customFormat="1" x14ac:dyDescent="0.2">
      <c r="A282" s="5" t="s">
        <v>568</v>
      </c>
      <c r="B282" s="5"/>
      <c r="C282" s="32"/>
      <c r="D282" s="73"/>
      <c r="E282" s="19">
        <v>5330</v>
      </c>
      <c r="F282" s="267" t="s">
        <v>569</v>
      </c>
      <c r="G282" s="108"/>
      <c r="H282" s="31" t="s">
        <v>570</v>
      </c>
      <c r="I282" s="20"/>
      <c r="J282" s="52"/>
      <c r="K282" s="170"/>
      <c r="L282" s="49">
        <f>SUM(L263:L281)</f>
        <v>0</v>
      </c>
      <c r="M282" s="49">
        <f t="shared" ref="M282:Z282" si="30">SUM(M263:M281)</f>
        <v>0</v>
      </c>
      <c r="N282" s="49">
        <f t="shared" si="30"/>
        <v>0</v>
      </c>
      <c r="O282" s="49">
        <f t="shared" si="30"/>
        <v>0</v>
      </c>
      <c r="P282" s="49">
        <f t="shared" si="30"/>
        <v>0</v>
      </c>
      <c r="Q282" s="49">
        <f t="shared" si="30"/>
        <v>0</v>
      </c>
      <c r="R282" s="49">
        <f t="shared" si="30"/>
        <v>0</v>
      </c>
      <c r="S282" s="49">
        <f t="shared" si="30"/>
        <v>0</v>
      </c>
      <c r="T282" s="49">
        <f t="shared" si="30"/>
        <v>0</v>
      </c>
      <c r="U282" s="49">
        <f t="shared" si="30"/>
        <v>0</v>
      </c>
      <c r="V282" s="49">
        <f t="shared" si="30"/>
        <v>0</v>
      </c>
      <c r="W282" s="49">
        <f t="shared" si="30"/>
        <v>0</v>
      </c>
      <c r="X282" s="49">
        <f t="shared" si="30"/>
        <v>0</v>
      </c>
      <c r="Y282" s="108"/>
      <c r="Z282" s="49">
        <f t="shared" si="30"/>
        <v>0</v>
      </c>
    </row>
    <row r="283" spans="1:26" s="4" customFormat="1" x14ac:dyDescent="0.2">
      <c r="A283" s="5"/>
      <c r="B283" s="5"/>
      <c r="C283" s="32"/>
      <c r="D283" s="73"/>
      <c r="E283" s="19"/>
      <c r="F283" s="32"/>
      <c r="G283" s="108"/>
      <c r="I283" s="20"/>
      <c r="J283" s="52"/>
      <c r="K283" s="97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87"/>
      <c r="Y283" s="108"/>
      <c r="Z283" s="47"/>
    </row>
    <row r="284" spans="1:26" s="4" customFormat="1" x14ac:dyDescent="0.2">
      <c r="A284" s="155" t="s">
        <v>571</v>
      </c>
      <c r="B284" s="5"/>
      <c r="C284" s="32"/>
      <c r="D284" s="73"/>
      <c r="E284" s="19"/>
      <c r="F284" s="32"/>
      <c r="G284" s="108"/>
      <c r="I284" s="20"/>
      <c r="J284" s="52"/>
      <c r="K284" s="97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87"/>
      <c r="Y284" s="108"/>
      <c r="Z284" s="47"/>
    </row>
    <row r="285" spans="1:26" s="4" customFormat="1" x14ac:dyDescent="0.2">
      <c r="A285" s="5"/>
      <c r="B285" s="5"/>
      <c r="C285" s="32" t="s">
        <v>961</v>
      </c>
      <c r="D285" s="73"/>
      <c r="E285" s="19">
        <v>5405</v>
      </c>
      <c r="F285" s="32" t="s">
        <v>974</v>
      </c>
      <c r="G285" s="108"/>
      <c r="I285" s="20"/>
      <c r="J285" s="52"/>
      <c r="K285" s="97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87"/>
      <c r="Y285" s="108"/>
      <c r="Z285" s="47">
        <f t="shared" ref="Z285:Z297" si="31">SUM(L285:Y285)</f>
        <v>0</v>
      </c>
    </row>
    <row r="286" spans="1:26" s="4" customFormat="1" x14ac:dyDescent="0.2">
      <c r="A286" s="5"/>
      <c r="B286" s="5"/>
      <c r="C286" s="32" t="s">
        <v>962</v>
      </c>
      <c r="D286" s="73"/>
      <c r="E286" s="19">
        <v>5405</v>
      </c>
      <c r="F286" s="32" t="s">
        <v>974</v>
      </c>
      <c r="G286" s="108"/>
      <c r="I286" s="20"/>
      <c r="J286" s="52"/>
      <c r="K286" s="97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87"/>
      <c r="Y286" s="108"/>
      <c r="Z286" s="47">
        <f t="shared" si="31"/>
        <v>0</v>
      </c>
    </row>
    <row r="287" spans="1:26" s="4" customFormat="1" x14ac:dyDescent="0.2">
      <c r="A287" s="5"/>
      <c r="B287" s="5"/>
      <c r="C287" s="32" t="s">
        <v>963</v>
      </c>
      <c r="D287" s="73"/>
      <c r="E287" s="19">
        <v>5405</v>
      </c>
      <c r="F287" s="32" t="s">
        <v>974</v>
      </c>
      <c r="G287" s="108"/>
      <c r="I287" s="20"/>
      <c r="J287" s="52"/>
      <c r="K287" s="97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87"/>
      <c r="Y287" s="108"/>
      <c r="Z287" s="47">
        <f t="shared" si="31"/>
        <v>0</v>
      </c>
    </row>
    <row r="288" spans="1:26" s="4" customFormat="1" ht="25.5" x14ac:dyDescent="0.2">
      <c r="A288" s="5"/>
      <c r="B288" s="5"/>
      <c r="C288" s="32" t="s">
        <v>964</v>
      </c>
      <c r="D288" s="73"/>
      <c r="E288" s="19">
        <v>5405</v>
      </c>
      <c r="F288" s="32" t="s">
        <v>974</v>
      </c>
      <c r="G288" s="108"/>
      <c r="I288" s="20"/>
      <c r="J288" s="52"/>
      <c r="K288" s="97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87"/>
      <c r="Y288" s="108"/>
      <c r="Z288" s="47">
        <f t="shared" si="31"/>
        <v>0</v>
      </c>
    </row>
    <row r="289" spans="1:26" s="4" customFormat="1" x14ac:dyDescent="0.2">
      <c r="A289" s="5"/>
      <c r="B289" s="5"/>
      <c r="C289" s="32" t="s">
        <v>965</v>
      </c>
      <c r="D289" s="73"/>
      <c r="E289" s="19">
        <v>5410</v>
      </c>
      <c r="F289" s="32" t="s">
        <v>975</v>
      </c>
      <c r="G289" s="108"/>
      <c r="I289" s="20"/>
      <c r="J289" s="52"/>
      <c r="K289" s="97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87"/>
      <c r="Y289" s="108"/>
      <c r="Z289" s="47">
        <f t="shared" si="31"/>
        <v>0</v>
      </c>
    </row>
    <row r="290" spans="1:26" s="4" customFormat="1" ht="25.5" x14ac:dyDescent="0.2">
      <c r="A290" s="5"/>
      <c r="B290" s="5"/>
      <c r="C290" s="32" t="s">
        <v>966</v>
      </c>
      <c r="D290" s="73"/>
      <c r="E290" s="19">
        <v>5410</v>
      </c>
      <c r="F290" s="32" t="s">
        <v>975</v>
      </c>
      <c r="G290" s="108"/>
      <c r="I290" s="20"/>
      <c r="J290" s="52"/>
      <c r="K290" s="97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87"/>
      <c r="Y290" s="108"/>
      <c r="Z290" s="47">
        <f t="shared" si="31"/>
        <v>0</v>
      </c>
    </row>
    <row r="291" spans="1:26" s="4" customFormat="1" x14ac:dyDescent="0.2">
      <c r="A291" s="5"/>
      <c r="B291" s="5"/>
      <c r="C291" s="32" t="s">
        <v>967</v>
      </c>
      <c r="D291" s="73"/>
      <c r="E291" s="19">
        <v>5415</v>
      </c>
      <c r="F291" s="32" t="s">
        <v>976</v>
      </c>
      <c r="G291" s="108"/>
      <c r="I291" s="20"/>
      <c r="J291" s="52"/>
      <c r="K291" s="97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87"/>
      <c r="Y291" s="108"/>
      <c r="Z291" s="47">
        <f t="shared" si="31"/>
        <v>0</v>
      </c>
    </row>
    <row r="292" spans="1:26" s="4" customFormat="1" x14ac:dyDescent="0.2">
      <c r="A292" s="5"/>
      <c r="B292" s="5"/>
      <c r="C292" s="32" t="s">
        <v>968</v>
      </c>
      <c r="D292" s="73"/>
      <c r="E292" s="19">
        <v>5420</v>
      </c>
      <c r="F292" s="32" t="s">
        <v>987</v>
      </c>
      <c r="G292" s="108"/>
      <c r="I292" s="20"/>
      <c r="J292" s="52"/>
      <c r="K292" s="97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87"/>
      <c r="Y292" s="108"/>
      <c r="Z292" s="47">
        <f t="shared" si="31"/>
        <v>0</v>
      </c>
    </row>
    <row r="293" spans="1:26" s="4" customFormat="1" x14ac:dyDescent="0.2">
      <c r="A293" s="5"/>
      <c r="B293" s="5"/>
      <c r="C293" s="32" t="s">
        <v>969</v>
      </c>
      <c r="D293" s="73"/>
      <c r="E293" s="19">
        <v>5420</v>
      </c>
      <c r="F293" s="32" t="s">
        <v>987</v>
      </c>
      <c r="G293" s="108"/>
      <c r="I293" s="20"/>
      <c r="J293" s="52"/>
      <c r="K293" s="97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87"/>
      <c r="Y293" s="108"/>
      <c r="Z293" s="47">
        <f t="shared" si="31"/>
        <v>0</v>
      </c>
    </row>
    <row r="294" spans="1:26" s="4" customFormat="1" x14ac:dyDescent="0.2">
      <c r="A294" s="5"/>
      <c r="B294" s="5"/>
      <c r="C294" s="32" t="s">
        <v>970</v>
      </c>
      <c r="D294" s="73"/>
      <c r="E294" s="19">
        <v>5420</v>
      </c>
      <c r="F294" s="32" t="s">
        <v>987</v>
      </c>
      <c r="G294" s="108"/>
      <c r="I294" s="20"/>
      <c r="J294" s="52"/>
      <c r="K294" s="97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87"/>
      <c r="Y294" s="108"/>
      <c r="Z294" s="47">
        <f t="shared" si="31"/>
        <v>0</v>
      </c>
    </row>
    <row r="295" spans="1:26" s="4" customFormat="1" ht="25.5" x14ac:dyDescent="0.2">
      <c r="A295" s="5"/>
      <c r="B295" s="5"/>
      <c r="C295" s="32" t="s">
        <v>971</v>
      </c>
      <c r="D295" s="73"/>
      <c r="E295" s="19">
        <v>5420</v>
      </c>
      <c r="F295" s="32" t="s">
        <v>987</v>
      </c>
      <c r="G295" s="108"/>
      <c r="I295" s="20"/>
      <c r="J295" s="52"/>
      <c r="K295" s="97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87"/>
      <c r="Y295" s="108"/>
      <c r="Z295" s="47">
        <f t="shared" si="31"/>
        <v>0</v>
      </c>
    </row>
    <row r="296" spans="1:26" s="4" customFormat="1" x14ac:dyDescent="0.2">
      <c r="A296" s="5"/>
      <c r="B296" s="5"/>
      <c r="C296" s="32" t="s">
        <v>972</v>
      </c>
      <c r="D296" s="73"/>
      <c r="E296" s="19">
        <v>5420</v>
      </c>
      <c r="F296" s="32" t="s">
        <v>987</v>
      </c>
      <c r="G296" s="108"/>
      <c r="I296" s="20"/>
      <c r="J296" s="52"/>
      <c r="K296" s="97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87"/>
      <c r="Y296" s="108"/>
      <c r="Z296" s="47">
        <f t="shared" si="31"/>
        <v>0</v>
      </c>
    </row>
    <row r="297" spans="1:26" s="4" customFormat="1" x14ac:dyDescent="0.2">
      <c r="A297" s="5"/>
      <c r="B297" s="5"/>
      <c r="C297" s="32" t="s">
        <v>973</v>
      </c>
      <c r="D297" s="73"/>
      <c r="E297" s="19">
        <v>5420</v>
      </c>
      <c r="F297" s="32" t="s">
        <v>987</v>
      </c>
      <c r="G297" s="108"/>
      <c r="I297" s="20"/>
      <c r="J297" s="52"/>
      <c r="K297" s="97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87"/>
      <c r="Y297" s="108"/>
      <c r="Z297" s="47">
        <f t="shared" si="31"/>
        <v>0</v>
      </c>
    </row>
    <row r="298" spans="1:26" s="4" customFormat="1" x14ac:dyDescent="0.2">
      <c r="A298" s="155" t="s">
        <v>621</v>
      </c>
      <c r="B298" s="5"/>
      <c r="C298" s="32"/>
      <c r="D298" s="73"/>
      <c r="E298" s="19">
        <v>5425</v>
      </c>
      <c r="F298" s="33" t="s">
        <v>622</v>
      </c>
      <c r="G298" s="108"/>
      <c r="I298" s="20"/>
      <c r="J298" s="52"/>
      <c r="K298" s="97"/>
      <c r="L298" s="49">
        <f>SUM(L285:L297)</f>
        <v>0</v>
      </c>
      <c r="M298" s="49">
        <f t="shared" ref="M298:Z298" si="32">SUM(M285:M297)</f>
        <v>0</v>
      </c>
      <c r="N298" s="49">
        <f t="shared" si="32"/>
        <v>0</v>
      </c>
      <c r="O298" s="49">
        <f t="shared" si="32"/>
        <v>0</v>
      </c>
      <c r="P298" s="49">
        <f t="shared" si="32"/>
        <v>0</v>
      </c>
      <c r="Q298" s="49">
        <f t="shared" si="32"/>
        <v>0</v>
      </c>
      <c r="R298" s="49">
        <f t="shared" si="32"/>
        <v>0</v>
      </c>
      <c r="S298" s="49">
        <f t="shared" si="32"/>
        <v>0</v>
      </c>
      <c r="T298" s="49">
        <f t="shared" si="32"/>
        <v>0</v>
      </c>
      <c r="U298" s="49">
        <f t="shared" si="32"/>
        <v>0</v>
      </c>
      <c r="V298" s="49">
        <f t="shared" si="32"/>
        <v>0</v>
      </c>
      <c r="W298" s="49">
        <f t="shared" si="32"/>
        <v>0</v>
      </c>
      <c r="X298" s="49">
        <f t="shared" si="32"/>
        <v>0</v>
      </c>
      <c r="Y298" s="108"/>
      <c r="Z298" s="49">
        <f t="shared" si="32"/>
        <v>0</v>
      </c>
    </row>
    <row r="299" spans="1:26" s="4" customFormat="1" x14ac:dyDescent="0.2">
      <c r="A299" s="155"/>
      <c r="B299" s="5"/>
      <c r="C299" s="32"/>
      <c r="D299" s="73"/>
      <c r="E299" s="19"/>
      <c r="F299" s="273"/>
      <c r="G299" s="108"/>
      <c r="I299" s="20"/>
      <c r="J299" s="250"/>
      <c r="K299" s="97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87"/>
      <c r="Y299" s="108"/>
      <c r="Z299" s="47"/>
    </row>
    <row r="300" spans="1:26" x14ac:dyDescent="0.2">
      <c r="A300" s="155" t="s">
        <v>624</v>
      </c>
      <c r="B300" s="1"/>
      <c r="C300" s="152"/>
      <c r="D300" s="153"/>
      <c r="E300" s="154"/>
      <c r="F300" s="152"/>
      <c r="Z300" s="47"/>
    </row>
    <row r="301" spans="1:26" x14ac:dyDescent="0.2">
      <c r="A301" s="155"/>
      <c r="B301" s="1" t="s">
        <v>633</v>
      </c>
      <c r="C301" s="169"/>
      <c r="D301" s="153"/>
      <c r="E301" s="154"/>
      <c r="F301" s="152"/>
      <c r="Z301" s="47"/>
    </row>
    <row r="302" spans="1:26" x14ac:dyDescent="0.2">
      <c r="A302" s="155"/>
      <c r="B302" s="1"/>
      <c r="C302" s="160" t="s">
        <v>634</v>
      </c>
      <c r="D302" s="153"/>
      <c r="E302" s="154">
        <v>5505</v>
      </c>
      <c r="F302" s="162" t="s">
        <v>633</v>
      </c>
      <c r="Z302" s="47">
        <f>SUM(L302:Y302)</f>
        <v>0</v>
      </c>
    </row>
    <row r="303" spans="1:26" x14ac:dyDescent="0.2">
      <c r="A303" s="155"/>
      <c r="B303" s="1"/>
      <c r="C303" s="152" t="s">
        <v>636</v>
      </c>
      <c r="D303" s="153"/>
      <c r="E303" s="154">
        <v>5505</v>
      </c>
      <c r="F303" s="162" t="s">
        <v>633</v>
      </c>
      <c r="Z303" s="47">
        <f t="shared" ref="Z302:Z350" si="33">SUM(L303:Y303)</f>
        <v>0</v>
      </c>
    </row>
    <row r="304" spans="1:26" x14ac:dyDescent="0.2">
      <c r="A304" s="155"/>
      <c r="B304" s="1"/>
      <c r="C304" s="152" t="s">
        <v>637</v>
      </c>
      <c r="D304" s="153"/>
      <c r="E304" s="154">
        <v>5505</v>
      </c>
      <c r="F304" s="162" t="s">
        <v>633</v>
      </c>
      <c r="Z304" s="47">
        <f t="shared" si="33"/>
        <v>0</v>
      </c>
    </row>
    <row r="305" spans="1:26" x14ac:dyDescent="0.2">
      <c r="A305" s="155"/>
      <c r="B305" s="1"/>
      <c r="C305" s="152" t="s">
        <v>638</v>
      </c>
      <c r="D305" s="153"/>
      <c r="E305" s="154">
        <v>5505</v>
      </c>
      <c r="F305" s="162" t="s">
        <v>633</v>
      </c>
      <c r="Z305" s="47">
        <f t="shared" si="33"/>
        <v>0</v>
      </c>
    </row>
    <row r="306" spans="1:26" x14ac:dyDescent="0.2">
      <c r="A306" s="155"/>
      <c r="B306" s="1"/>
      <c r="C306" s="152" t="s">
        <v>639</v>
      </c>
      <c r="D306" s="153"/>
      <c r="E306" s="154">
        <v>5505</v>
      </c>
      <c r="F306" s="162" t="s">
        <v>633</v>
      </c>
      <c r="Z306" s="47">
        <f t="shared" si="33"/>
        <v>0</v>
      </c>
    </row>
    <row r="307" spans="1:26" x14ac:dyDescent="0.2">
      <c r="A307" s="155"/>
      <c r="B307" s="1"/>
      <c r="C307" s="152" t="s">
        <v>640</v>
      </c>
      <c r="D307" s="161"/>
      <c r="E307" s="154">
        <v>5505</v>
      </c>
      <c r="F307" s="162" t="s">
        <v>633</v>
      </c>
      <c r="Z307" s="47">
        <f t="shared" si="33"/>
        <v>0</v>
      </c>
    </row>
    <row r="308" spans="1:26" x14ac:dyDescent="0.2">
      <c r="A308" s="155"/>
      <c r="B308" s="1"/>
      <c r="C308" s="152" t="s">
        <v>641</v>
      </c>
      <c r="D308" s="161"/>
      <c r="E308" s="154">
        <v>5505</v>
      </c>
      <c r="F308" s="162" t="s">
        <v>633</v>
      </c>
      <c r="Z308" s="47">
        <f t="shared" si="33"/>
        <v>0</v>
      </c>
    </row>
    <row r="309" spans="1:26" x14ac:dyDescent="0.2">
      <c r="A309" s="155"/>
      <c r="B309" s="1"/>
      <c r="C309" s="152" t="s">
        <v>642</v>
      </c>
      <c r="D309" s="161"/>
      <c r="E309" s="154">
        <v>5505</v>
      </c>
      <c r="F309" s="162" t="s">
        <v>633</v>
      </c>
      <c r="Z309" s="47">
        <f t="shared" si="33"/>
        <v>0</v>
      </c>
    </row>
    <row r="310" spans="1:26" ht="25.5" x14ac:dyDescent="0.2">
      <c r="A310" s="155"/>
      <c r="B310" s="1"/>
      <c r="C310" s="152" t="s">
        <v>643</v>
      </c>
      <c r="D310" s="161"/>
      <c r="E310" s="154">
        <v>5505</v>
      </c>
      <c r="F310" s="162" t="s">
        <v>633</v>
      </c>
      <c r="Z310" s="47">
        <f t="shared" si="33"/>
        <v>0</v>
      </c>
    </row>
    <row r="311" spans="1:26" x14ac:dyDescent="0.2">
      <c r="A311" s="155"/>
      <c r="B311" s="1"/>
      <c r="C311" s="160" t="s">
        <v>467</v>
      </c>
      <c r="D311" s="161"/>
      <c r="E311" s="154">
        <v>5505</v>
      </c>
      <c r="F311" s="162" t="s">
        <v>633</v>
      </c>
      <c r="Z311" s="47">
        <f>SUM(L311:Y311)</f>
        <v>0</v>
      </c>
    </row>
    <row r="312" spans="1:26" x14ac:dyDescent="0.2">
      <c r="A312" s="155"/>
      <c r="B312" s="1" t="s">
        <v>644</v>
      </c>
      <c r="C312" s="169"/>
      <c r="D312" s="153"/>
      <c r="E312" s="154"/>
      <c r="F312" s="152"/>
      <c r="K312" s="170"/>
      <c r="L312" s="49">
        <f>SUM(L301:L311)</f>
        <v>0</v>
      </c>
      <c r="M312" s="49">
        <f>SUM(M301:M311)</f>
        <v>0</v>
      </c>
      <c r="N312" s="49">
        <f>SUM(N301:N311)</f>
        <v>0</v>
      </c>
      <c r="O312" s="49">
        <f>SUM(O301:O311)</f>
        <v>0</v>
      </c>
      <c r="P312" s="49">
        <f>SUM(P301:P311)</f>
        <v>0</v>
      </c>
      <c r="Q312" s="49">
        <f>SUM(Q301:Q311)</f>
        <v>0</v>
      </c>
      <c r="R312" s="49">
        <f>SUM(R301:R311)</f>
        <v>0</v>
      </c>
      <c r="S312" s="49">
        <f>SUM(S301:S311)</f>
        <v>0</v>
      </c>
      <c r="T312" s="49">
        <f>SUM(T301:T311)</f>
        <v>0</v>
      </c>
      <c r="U312" s="49">
        <f>SUM(U301:U311)</f>
        <v>0</v>
      </c>
      <c r="V312" s="49">
        <f>SUM(V301:V311)</f>
        <v>0</v>
      </c>
      <c r="W312" s="49">
        <f>SUM(W301:W311)</f>
        <v>0</v>
      </c>
      <c r="X312" s="49">
        <f>SUM(X301:X311)</f>
        <v>0</v>
      </c>
      <c r="Z312" s="253">
        <f>SUM(L312:Y312)</f>
        <v>0</v>
      </c>
    </row>
    <row r="313" spans="1:26" x14ac:dyDescent="0.2">
      <c r="A313" s="155"/>
      <c r="B313" s="1"/>
      <c r="C313" s="152"/>
      <c r="D313" s="153"/>
      <c r="E313" s="154"/>
      <c r="F313" s="152"/>
      <c r="Z313" s="47"/>
    </row>
    <row r="314" spans="1:26" x14ac:dyDescent="0.2">
      <c r="A314" s="155"/>
      <c r="B314" s="1" t="s">
        <v>645</v>
      </c>
      <c r="C314" s="169"/>
      <c r="D314" s="153"/>
      <c r="E314" s="154"/>
      <c r="F314" s="152"/>
      <c r="Z314" s="47"/>
    </row>
    <row r="315" spans="1:26" x14ac:dyDescent="0.2">
      <c r="A315" s="155"/>
      <c r="B315" s="1"/>
      <c r="C315" s="160" t="s">
        <v>646</v>
      </c>
      <c r="D315" s="153"/>
      <c r="E315" s="154">
        <v>5510</v>
      </c>
      <c r="F315" s="162" t="s">
        <v>471</v>
      </c>
      <c r="Z315" s="47">
        <f t="shared" si="33"/>
        <v>0</v>
      </c>
    </row>
    <row r="316" spans="1:26" x14ac:dyDescent="0.2">
      <c r="A316" s="155"/>
      <c r="B316" s="1"/>
      <c r="C316" s="152" t="s">
        <v>647</v>
      </c>
      <c r="D316" s="153"/>
      <c r="E316" s="154">
        <v>5510</v>
      </c>
      <c r="F316" s="162" t="s">
        <v>471</v>
      </c>
      <c r="Z316" s="47">
        <f t="shared" si="33"/>
        <v>0</v>
      </c>
    </row>
    <row r="317" spans="1:26" x14ac:dyDescent="0.2">
      <c r="A317" s="155"/>
      <c r="B317" s="1"/>
      <c r="C317" s="152" t="s">
        <v>648</v>
      </c>
      <c r="D317" s="153"/>
      <c r="E317" s="154">
        <v>5510</v>
      </c>
      <c r="F317" s="162" t="s">
        <v>471</v>
      </c>
      <c r="Z317" s="47">
        <f>SUM(L317:Y317)</f>
        <v>0</v>
      </c>
    </row>
    <row r="318" spans="1:26" x14ac:dyDescent="0.2">
      <c r="A318" s="155"/>
      <c r="B318" s="1"/>
      <c r="C318" s="152" t="s">
        <v>649</v>
      </c>
      <c r="D318" s="153"/>
      <c r="E318" s="154">
        <v>5510</v>
      </c>
      <c r="F318" s="162" t="s">
        <v>471</v>
      </c>
      <c r="Z318" s="47">
        <f t="shared" si="33"/>
        <v>0</v>
      </c>
    </row>
    <row r="319" spans="1:26" ht="25.5" x14ac:dyDescent="0.2">
      <c r="A319" s="155"/>
      <c r="B319" s="1"/>
      <c r="C319" s="152" t="s">
        <v>650</v>
      </c>
      <c r="D319" s="161"/>
      <c r="E319" s="154">
        <v>5510</v>
      </c>
      <c r="F319" s="162" t="s">
        <v>471</v>
      </c>
      <c r="Z319" s="47">
        <f t="shared" si="33"/>
        <v>0</v>
      </c>
    </row>
    <row r="320" spans="1:26" x14ac:dyDescent="0.2">
      <c r="A320" s="155"/>
      <c r="B320" s="1"/>
      <c r="C320" s="160" t="s">
        <v>467</v>
      </c>
      <c r="D320" s="161"/>
      <c r="E320" s="154">
        <v>5510</v>
      </c>
      <c r="F320" s="162" t="s">
        <v>471</v>
      </c>
      <c r="Z320" s="47">
        <f t="shared" si="33"/>
        <v>0</v>
      </c>
    </row>
    <row r="321" spans="1:26" x14ac:dyDescent="0.2">
      <c r="A321" s="155"/>
      <c r="B321" s="1" t="s">
        <v>651</v>
      </c>
      <c r="C321" s="169"/>
      <c r="D321" s="153"/>
      <c r="E321" s="154"/>
      <c r="F321" s="152"/>
      <c r="L321" s="48">
        <f>SUM(L315:L320)</f>
        <v>0</v>
      </c>
      <c r="M321" s="49">
        <f>SUM(M315:M320)</f>
        <v>0</v>
      </c>
      <c r="N321" s="49">
        <f t="shared" ref="N321:Z321" si="34">SUM(N315:N320)</f>
        <v>0</v>
      </c>
      <c r="O321" s="49">
        <f t="shared" si="34"/>
        <v>0</v>
      </c>
      <c r="P321" s="49">
        <f t="shared" si="34"/>
        <v>0</v>
      </c>
      <c r="Q321" s="49">
        <f t="shared" si="34"/>
        <v>0</v>
      </c>
      <c r="R321" s="49">
        <f t="shared" si="34"/>
        <v>0</v>
      </c>
      <c r="S321" s="49">
        <f t="shared" si="34"/>
        <v>0</v>
      </c>
      <c r="T321" s="49">
        <f t="shared" si="34"/>
        <v>0</v>
      </c>
      <c r="U321" s="49">
        <f t="shared" si="34"/>
        <v>0</v>
      </c>
      <c r="V321" s="49">
        <f t="shared" si="34"/>
        <v>0</v>
      </c>
      <c r="W321" s="49">
        <f t="shared" si="34"/>
        <v>0</v>
      </c>
      <c r="X321" s="49">
        <f t="shared" si="34"/>
        <v>0</v>
      </c>
      <c r="Z321" s="49">
        <f>SUM(Z315:Z320)</f>
        <v>0</v>
      </c>
    </row>
    <row r="322" spans="1:26" x14ac:dyDescent="0.2">
      <c r="A322" s="155"/>
      <c r="B322" s="1"/>
      <c r="C322" s="152"/>
      <c r="D322" s="153"/>
      <c r="E322" s="154"/>
      <c r="F322" s="152"/>
      <c r="Z322" s="47"/>
    </row>
    <row r="323" spans="1:26" x14ac:dyDescent="0.2">
      <c r="A323" s="155"/>
      <c r="B323" s="1" t="s">
        <v>652</v>
      </c>
      <c r="C323" s="169"/>
      <c r="D323" s="153"/>
      <c r="E323" s="154"/>
      <c r="F323" s="261"/>
      <c r="Z323" s="47"/>
    </row>
    <row r="324" spans="1:26" x14ac:dyDescent="0.2">
      <c r="A324" s="155"/>
      <c r="B324" s="1"/>
      <c r="C324" s="3" t="s">
        <v>652</v>
      </c>
      <c r="D324" s="153"/>
      <c r="E324" s="154">
        <v>5511</v>
      </c>
      <c r="F324" s="152" t="s">
        <v>652</v>
      </c>
      <c r="Z324" s="47">
        <f>SUM(L324:Y324)</f>
        <v>0</v>
      </c>
    </row>
    <row r="325" spans="1:26" x14ac:dyDescent="0.2">
      <c r="A325" s="155"/>
      <c r="B325" s="1" t="s">
        <v>653</v>
      </c>
      <c r="C325" s="169"/>
      <c r="D325" s="153"/>
      <c r="E325" s="154"/>
      <c r="F325" s="152"/>
      <c r="K325" s="170"/>
      <c r="L325" s="49">
        <f>SUM(L324)</f>
        <v>0</v>
      </c>
      <c r="M325" s="49">
        <f t="shared" ref="M325:Z325" si="35">SUM(M324)</f>
        <v>0</v>
      </c>
      <c r="N325" s="49">
        <f t="shared" si="35"/>
        <v>0</v>
      </c>
      <c r="O325" s="49">
        <f t="shared" si="35"/>
        <v>0</v>
      </c>
      <c r="P325" s="49">
        <f t="shared" si="35"/>
        <v>0</v>
      </c>
      <c r="Q325" s="49">
        <f t="shared" si="35"/>
        <v>0</v>
      </c>
      <c r="R325" s="49">
        <f t="shared" si="35"/>
        <v>0</v>
      </c>
      <c r="S325" s="49">
        <f t="shared" si="35"/>
        <v>0</v>
      </c>
      <c r="T325" s="49">
        <f t="shared" si="35"/>
        <v>0</v>
      </c>
      <c r="U325" s="49">
        <f t="shared" si="35"/>
        <v>0</v>
      </c>
      <c r="V325" s="49">
        <f t="shared" si="35"/>
        <v>0</v>
      </c>
      <c r="W325" s="49">
        <f t="shared" si="35"/>
        <v>0</v>
      </c>
      <c r="X325" s="49">
        <f t="shared" si="35"/>
        <v>0</v>
      </c>
      <c r="Z325" s="49">
        <f>SUM(Z324)</f>
        <v>0</v>
      </c>
    </row>
    <row r="326" spans="1:26" x14ac:dyDescent="0.2">
      <c r="A326" s="155"/>
      <c r="B326" s="1"/>
      <c r="C326" s="152"/>
      <c r="D326" s="153"/>
      <c r="E326" s="154"/>
      <c r="F326" s="152"/>
      <c r="Z326" s="47"/>
    </row>
    <row r="327" spans="1:26" x14ac:dyDescent="0.2">
      <c r="A327" s="155"/>
      <c r="B327" s="1" t="s">
        <v>654</v>
      </c>
      <c r="C327" s="169"/>
      <c r="D327" s="153"/>
      <c r="E327" s="154"/>
      <c r="F327" s="152"/>
      <c r="Z327" s="47"/>
    </row>
    <row r="328" spans="1:26" x14ac:dyDescent="0.2">
      <c r="A328" s="155"/>
      <c r="B328" s="1"/>
      <c r="C328" s="152" t="s">
        <v>655</v>
      </c>
      <c r="D328" s="153"/>
      <c r="E328" s="154">
        <v>5515</v>
      </c>
      <c r="F328" s="162" t="s">
        <v>656</v>
      </c>
      <c r="Z328" s="47">
        <f t="shared" si="33"/>
        <v>0</v>
      </c>
    </row>
    <row r="329" spans="1:26" x14ac:dyDescent="0.2">
      <c r="A329" s="155"/>
      <c r="B329" s="1"/>
      <c r="C329" s="152" t="s">
        <v>657</v>
      </c>
      <c r="D329" s="153"/>
      <c r="E329" s="154">
        <v>5520</v>
      </c>
      <c r="F329" s="162" t="s">
        <v>658</v>
      </c>
      <c r="Z329" s="47">
        <f t="shared" si="33"/>
        <v>0</v>
      </c>
    </row>
    <row r="330" spans="1:26" x14ac:dyDescent="0.2">
      <c r="A330" s="155"/>
      <c r="B330" s="1"/>
      <c r="C330" s="152" t="s">
        <v>659</v>
      </c>
      <c r="D330" s="153"/>
      <c r="E330" s="154">
        <v>5520</v>
      </c>
      <c r="F330" s="162" t="s">
        <v>658</v>
      </c>
      <c r="Z330" s="47">
        <f t="shared" si="33"/>
        <v>0</v>
      </c>
    </row>
    <row r="331" spans="1:26" x14ac:dyDescent="0.2">
      <c r="A331" s="155"/>
      <c r="B331" s="1"/>
      <c r="C331" s="152" t="s">
        <v>660</v>
      </c>
      <c r="D331" s="153"/>
      <c r="E331" s="154">
        <v>5520</v>
      </c>
      <c r="F331" s="162" t="s">
        <v>658</v>
      </c>
      <c r="Z331" s="47">
        <f t="shared" si="33"/>
        <v>0</v>
      </c>
    </row>
    <row r="332" spans="1:26" x14ac:dyDescent="0.2">
      <c r="A332" s="155"/>
      <c r="B332" s="1"/>
      <c r="C332" s="152" t="s">
        <v>661</v>
      </c>
      <c r="D332" s="153"/>
      <c r="E332" s="154">
        <v>5520</v>
      </c>
      <c r="F332" s="162" t="s">
        <v>658</v>
      </c>
      <c r="Z332" s="47">
        <f t="shared" si="33"/>
        <v>0</v>
      </c>
    </row>
    <row r="333" spans="1:26" x14ac:dyDescent="0.2">
      <c r="A333" s="155"/>
      <c r="B333" s="1"/>
      <c r="C333" s="152" t="s">
        <v>662</v>
      </c>
      <c r="D333" s="153"/>
      <c r="E333" s="154">
        <v>5520</v>
      </c>
      <c r="F333" s="162" t="s">
        <v>658</v>
      </c>
      <c r="Z333" s="47">
        <f t="shared" si="33"/>
        <v>0</v>
      </c>
    </row>
    <row r="334" spans="1:26" ht="25.5" x14ac:dyDescent="0.2">
      <c r="A334" s="155"/>
      <c r="B334" s="1"/>
      <c r="C334" s="152" t="s">
        <v>663</v>
      </c>
      <c r="D334" s="153"/>
      <c r="E334" s="154">
        <v>5520</v>
      </c>
      <c r="F334" s="162" t="s">
        <v>658</v>
      </c>
      <c r="Z334" s="47">
        <f t="shared" si="33"/>
        <v>0</v>
      </c>
    </row>
    <row r="335" spans="1:26" x14ac:dyDescent="0.2">
      <c r="A335" s="155"/>
      <c r="B335" s="1"/>
      <c r="C335" s="152" t="s">
        <v>664</v>
      </c>
      <c r="D335" s="153"/>
      <c r="E335" s="154">
        <v>5520</v>
      </c>
      <c r="F335" s="162" t="s">
        <v>658</v>
      </c>
      <c r="Z335" s="47">
        <f t="shared" si="33"/>
        <v>0</v>
      </c>
    </row>
    <row r="336" spans="1:26" ht="25.5" x14ac:dyDescent="0.2">
      <c r="A336" s="155"/>
      <c r="B336" s="1"/>
      <c r="C336" s="152" t="s">
        <v>665</v>
      </c>
      <c r="D336" s="153"/>
      <c r="E336" s="154">
        <v>5520</v>
      </c>
      <c r="F336" s="162" t="s">
        <v>658</v>
      </c>
      <c r="Z336" s="47">
        <f t="shared" si="33"/>
        <v>0</v>
      </c>
    </row>
    <row r="337" spans="1:26" x14ac:dyDescent="0.2">
      <c r="A337" s="155"/>
      <c r="B337" s="1"/>
      <c r="C337" s="152" t="s">
        <v>666</v>
      </c>
      <c r="D337" s="153"/>
      <c r="E337" s="154">
        <v>5520</v>
      </c>
      <c r="F337" s="162" t="s">
        <v>658</v>
      </c>
      <c r="Z337" s="47">
        <f t="shared" si="33"/>
        <v>0</v>
      </c>
    </row>
    <row r="338" spans="1:26" ht="25.5" x14ac:dyDescent="0.2">
      <c r="A338" s="155"/>
      <c r="B338" s="1"/>
      <c r="C338" s="152" t="s">
        <v>667</v>
      </c>
      <c r="D338" s="153"/>
      <c r="E338" s="154">
        <v>5520</v>
      </c>
      <c r="F338" s="162" t="s">
        <v>658</v>
      </c>
      <c r="Z338" s="47">
        <f t="shared" si="33"/>
        <v>0</v>
      </c>
    </row>
    <row r="339" spans="1:26" ht="25.5" x14ac:dyDescent="0.2">
      <c r="A339" s="155"/>
      <c r="B339" s="1"/>
      <c r="C339" s="152" t="s">
        <v>668</v>
      </c>
      <c r="D339" s="153"/>
      <c r="E339" s="154">
        <v>5520</v>
      </c>
      <c r="F339" s="162" t="s">
        <v>658</v>
      </c>
      <c r="Z339" s="47">
        <f t="shared" si="33"/>
        <v>0</v>
      </c>
    </row>
    <row r="340" spans="1:26" x14ac:dyDescent="0.2">
      <c r="A340" s="155"/>
      <c r="B340" s="1"/>
      <c r="C340" s="152" t="s">
        <v>669</v>
      </c>
      <c r="D340" s="153"/>
      <c r="E340" s="154">
        <v>5520</v>
      </c>
      <c r="F340" s="162" t="s">
        <v>658</v>
      </c>
      <c r="Z340" s="47">
        <f t="shared" si="33"/>
        <v>0</v>
      </c>
    </row>
    <row r="341" spans="1:26" x14ac:dyDescent="0.2">
      <c r="A341" s="155"/>
      <c r="B341" s="1"/>
      <c r="C341" s="152" t="s">
        <v>670</v>
      </c>
      <c r="D341" s="153"/>
      <c r="E341" s="154">
        <v>5520</v>
      </c>
      <c r="F341" s="162" t="s">
        <v>658</v>
      </c>
      <c r="Z341" s="47">
        <f t="shared" si="33"/>
        <v>0</v>
      </c>
    </row>
    <row r="342" spans="1:26" x14ac:dyDescent="0.2">
      <c r="A342" s="155"/>
      <c r="B342" s="1"/>
      <c r="C342" s="152" t="s">
        <v>671</v>
      </c>
      <c r="D342" s="153"/>
      <c r="E342" s="154">
        <v>5520</v>
      </c>
      <c r="F342" s="162" t="s">
        <v>658</v>
      </c>
      <c r="Z342" s="47">
        <f t="shared" si="33"/>
        <v>0</v>
      </c>
    </row>
    <row r="343" spans="1:26" x14ac:dyDescent="0.2">
      <c r="A343" s="155"/>
      <c r="B343" s="1"/>
      <c r="C343" s="152" t="s">
        <v>672</v>
      </c>
      <c r="D343" s="153"/>
      <c r="E343" s="154">
        <v>5520</v>
      </c>
      <c r="F343" s="162" t="s">
        <v>658</v>
      </c>
      <c r="Z343" s="47">
        <f t="shared" si="33"/>
        <v>0</v>
      </c>
    </row>
    <row r="344" spans="1:26" x14ac:dyDescent="0.2">
      <c r="A344" s="155"/>
      <c r="B344" s="1"/>
      <c r="C344" s="152" t="s">
        <v>673</v>
      </c>
      <c r="D344" s="153"/>
      <c r="E344" s="154">
        <v>5520</v>
      </c>
      <c r="F344" s="162" t="s">
        <v>658</v>
      </c>
      <c r="Z344" s="47">
        <f t="shared" si="33"/>
        <v>0</v>
      </c>
    </row>
    <row r="345" spans="1:26" x14ac:dyDescent="0.2">
      <c r="A345" s="155"/>
      <c r="B345" s="1"/>
      <c r="C345" s="152" t="s">
        <v>674</v>
      </c>
      <c r="D345" s="153"/>
      <c r="E345" s="154">
        <v>5520</v>
      </c>
      <c r="F345" s="162" t="s">
        <v>658</v>
      </c>
      <c r="Z345" s="47">
        <f t="shared" si="33"/>
        <v>0</v>
      </c>
    </row>
    <row r="346" spans="1:26" ht="25.5" x14ac:dyDescent="0.2">
      <c r="A346" s="155"/>
      <c r="B346" s="1"/>
      <c r="C346" s="152" t="s">
        <v>675</v>
      </c>
      <c r="D346" s="153"/>
      <c r="E346" s="154">
        <v>5520</v>
      </c>
      <c r="F346" s="162" t="s">
        <v>658</v>
      </c>
      <c r="Z346" s="47">
        <f t="shared" si="33"/>
        <v>0</v>
      </c>
    </row>
    <row r="347" spans="1:26" x14ac:dyDescent="0.2">
      <c r="A347" s="155"/>
      <c r="B347" s="1"/>
      <c r="C347" s="152" t="s">
        <v>676</v>
      </c>
      <c r="D347" s="153"/>
      <c r="E347" s="154">
        <v>5520</v>
      </c>
      <c r="F347" s="162" t="s">
        <v>658</v>
      </c>
      <c r="Z347" s="47">
        <f t="shared" si="33"/>
        <v>0</v>
      </c>
    </row>
    <row r="348" spans="1:26" x14ac:dyDescent="0.2">
      <c r="A348" s="155"/>
      <c r="B348" s="1"/>
      <c r="C348" s="152" t="s">
        <v>677</v>
      </c>
      <c r="D348" s="153"/>
      <c r="E348" s="154">
        <v>5520</v>
      </c>
      <c r="F348" s="162" t="s">
        <v>658</v>
      </c>
      <c r="Z348" s="47">
        <f>SUM(L348:Y348)</f>
        <v>0</v>
      </c>
    </row>
    <row r="349" spans="1:26" x14ac:dyDescent="0.2">
      <c r="A349" s="155"/>
      <c r="B349" s="1"/>
      <c r="C349" s="152" t="s">
        <v>678</v>
      </c>
      <c r="D349" s="153"/>
      <c r="E349" s="154">
        <v>5520</v>
      </c>
      <c r="F349" s="162" t="s">
        <v>658</v>
      </c>
      <c r="Z349" s="47">
        <f t="shared" si="33"/>
        <v>0</v>
      </c>
    </row>
    <row r="350" spans="1:26" x14ac:dyDescent="0.2">
      <c r="A350" s="155"/>
      <c r="B350" s="1"/>
      <c r="C350" s="152" t="s">
        <v>679</v>
      </c>
      <c r="D350" s="153"/>
      <c r="E350" s="154">
        <v>5520</v>
      </c>
      <c r="F350" s="162" t="s">
        <v>658</v>
      </c>
      <c r="Z350" s="47">
        <f t="shared" si="33"/>
        <v>0</v>
      </c>
    </row>
    <row r="351" spans="1:26" x14ac:dyDescent="0.2">
      <c r="A351" s="155"/>
      <c r="B351" s="1"/>
      <c r="C351" s="152" t="s">
        <v>680</v>
      </c>
      <c r="D351" s="153"/>
      <c r="E351" s="154">
        <v>5520</v>
      </c>
      <c r="F351" s="162" t="s">
        <v>658</v>
      </c>
      <c r="Z351" s="47">
        <f>SUM(L351:Y351)</f>
        <v>0</v>
      </c>
    </row>
    <row r="352" spans="1:26" x14ac:dyDescent="0.2">
      <c r="A352" s="155"/>
      <c r="B352" s="1"/>
      <c r="C352" s="160" t="s">
        <v>681</v>
      </c>
      <c r="D352" s="153"/>
      <c r="E352" s="154">
        <v>5520</v>
      </c>
      <c r="F352" s="162" t="s">
        <v>658</v>
      </c>
      <c r="Z352" s="47">
        <f>SUM(L352:Y352)</f>
        <v>0</v>
      </c>
    </row>
    <row r="353" spans="1:26" x14ac:dyDescent="0.2">
      <c r="A353" s="155"/>
      <c r="B353" s="1" t="s">
        <v>682</v>
      </c>
      <c r="C353" s="167"/>
      <c r="D353" s="153"/>
      <c r="E353" s="154"/>
      <c r="F353" s="152"/>
      <c r="K353" s="170"/>
      <c r="L353" s="49">
        <f>SUM(L328:L351)</f>
        <v>0</v>
      </c>
      <c r="M353" s="49">
        <f t="shared" ref="M353:Z353" si="36">SUM(M328:M351)</f>
        <v>0</v>
      </c>
      <c r="N353" s="49">
        <f t="shared" si="36"/>
        <v>0</v>
      </c>
      <c r="O353" s="49">
        <f t="shared" si="36"/>
        <v>0</v>
      </c>
      <c r="P353" s="49">
        <f t="shared" si="36"/>
        <v>0</v>
      </c>
      <c r="Q353" s="49">
        <f t="shared" si="36"/>
        <v>0</v>
      </c>
      <c r="R353" s="49">
        <f t="shared" si="36"/>
        <v>0</v>
      </c>
      <c r="S353" s="49">
        <f t="shared" si="36"/>
        <v>0</v>
      </c>
      <c r="T353" s="49">
        <f t="shared" si="36"/>
        <v>0</v>
      </c>
      <c r="U353" s="49">
        <f t="shared" si="36"/>
        <v>0</v>
      </c>
      <c r="V353" s="49">
        <f t="shared" si="36"/>
        <v>0</v>
      </c>
      <c r="W353" s="49">
        <f t="shared" si="36"/>
        <v>0</v>
      </c>
      <c r="X353" s="49">
        <f t="shared" si="36"/>
        <v>0</v>
      </c>
      <c r="Z353" s="49">
        <f t="shared" si="36"/>
        <v>0</v>
      </c>
    </row>
    <row r="354" spans="1:26" x14ac:dyDescent="0.2">
      <c r="A354" s="155"/>
      <c r="B354" s="1"/>
      <c r="C354" s="251"/>
      <c r="D354" s="153"/>
      <c r="E354" s="154"/>
      <c r="F354" s="152"/>
      <c r="K354" s="170"/>
    </row>
    <row r="355" spans="1:26" x14ac:dyDescent="0.2">
      <c r="A355" s="155" t="s">
        <v>683</v>
      </c>
      <c r="B355" s="1"/>
      <c r="C355" s="152"/>
      <c r="D355" s="153"/>
      <c r="E355" s="154">
        <v>5525</v>
      </c>
      <c r="F355" s="163" t="s">
        <v>684</v>
      </c>
      <c r="L355" s="49">
        <f>L312+L321+L325+L353</f>
        <v>0</v>
      </c>
      <c r="M355" s="49">
        <f>M312+M321+M325+M353</f>
        <v>0</v>
      </c>
      <c r="N355" s="49">
        <f>N312+N321+N325+N353</f>
        <v>0</v>
      </c>
      <c r="O355" s="49">
        <f>O312+O321+O325+O353</f>
        <v>0</v>
      </c>
      <c r="P355" s="49">
        <f>P312+P321+P325+P353</f>
        <v>0</v>
      </c>
      <c r="Q355" s="49">
        <f>Q312+Q321+Q325+Q353</f>
        <v>0</v>
      </c>
      <c r="R355" s="49">
        <f>R312+R321+R325+R353</f>
        <v>0</v>
      </c>
      <c r="S355" s="49">
        <f>S312+S321+S325+S353</f>
        <v>0</v>
      </c>
      <c r="T355" s="49">
        <f>T312+T321+T325+T353</f>
        <v>0</v>
      </c>
      <c r="U355" s="49">
        <f>U312+U321+U325+U353</f>
        <v>0</v>
      </c>
      <c r="V355" s="49">
        <f>V312+V321+V325+V353</f>
        <v>0</v>
      </c>
      <c r="W355" s="49">
        <f>W312+W321+W325+W353</f>
        <v>0</v>
      </c>
      <c r="X355" s="49">
        <f>X312+X321+X325+X353</f>
        <v>0</v>
      </c>
      <c r="Z355" s="49">
        <f>Z312+Z321+Z325+Z353</f>
        <v>0</v>
      </c>
    </row>
    <row r="356" spans="1:26" x14ac:dyDescent="0.2">
      <c r="A356" s="155"/>
      <c r="B356" s="1"/>
      <c r="C356" s="152"/>
      <c r="D356" s="153"/>
      <c r="E356" s="154"/>
      <c r="F356" s="152"/>
      <c r="Z356" s="47"/>
    </row>
    <row r="357" spans="1:26" x14ac:dyDescent="0.2">
      <c r="A357" s="155" t="s">
        <v>686</v>
      </c>
      <c r="B357" s="1"/>
      <c r="C357" s="152"/>
      <c r="D357" s="153"/>
      <c r="E357" s="154">
        <v>5530</v>
      </c>
      <c r="F357" s="163" t="s">
        <v>687</v>
      </c>
      <c r="L357" s="49">
        <f>SUM(L197+L260+L282+L298+L355)</f>
        <v>0</v>
      </c>
      <c r="M357" s="49">
        <f t="shared" ref="M357:Z357" si="37">SUM(M197+M260+M282+M298+M355)</f>
        <v>0</v>
      </c>
      <c r="N357" s="49">
        <f t="shared" si="37"/>
        <v>0</v>
      </c>
      <c r="O357" s="49">
        <f t="shared" si="37"/>
        <v>0</v>
      </c>
      <c r="P357" s="49">
        <f t="shared" si="37"/>
        <v>0</v>
      </c>
      <c r="Q357" s="49">
        <f t="shared" si="37"/>
        <v>0</v>
      </c>
      <c r="R357" s="49">
        <f t="shared" si="37"/>
        <v>0</v>
      </c>
      <c r="S357" s="49">
        <f t="shared" si="37"/>
        <v>0</v>
      </c>
      <c r="T357" s="49">
        <f t="shared" si="37"/>
        <v>0</v>
      </c>
      <c r="U357" s="49">
        <f t="shared" si="37"/>
        <v>0</v>
      </c>
      <c r="V357" s="49">
        <f t="shared" si="37"/>
        <v>0</v>
      </c>
      <c r="W357" s="49">
        <f t="shared" si="37"/>
        <v>0</v>
      </c>
      <c r="X357" s="49">
        <f t="shared" si="37"/>
        <v>0</v>
      </c>
      <c r="Z357" s="49">
        <f t="shared" si="37"/>
        <v>0</v>
      </c>
    </row>
    <row r="358" spans="1:26" x14ac:dyDescent="0.2">
      <c r="A358" s="155"/>
      <c r="B358" s="1"/>
      <c r="C358" s="152"/>
      <c r="D358" s="153"/>
      <c r="E358" s="154"/>
      <c r="F358" s="152"/>
      <c r="Z358" s="47"/>
    </row>
    <row r="359" spans="1:26" x14ac:dyDescent="0.2">
      <c r="A359" s="155" t="s">
        <v>689</v>
      </c>
      <c r="B359" s="1"/>
      <c r="C359" s="152"/>
      <c r="D359" s="153"/>
      <c r="E359" s="154">
        <v>5531</v>
      </c>
      <c r="F359" s="152"/>
      <c r="Z359" s="47"/>
    </row>
    <row r="360" spans="1:26" x14ac:dyDescent="0.2">
      <c r="A360" s="248"/>
      <c r="B360" s="252" t="s">
        <v>690</v>
      </c>
      <c r="C360" s="152"/>
      <c r="D360" s="153"/>
      <c r="E360" s="154"/>
      <c r="F360" s="152"/>
      <c r="Z360" s="47">
        <f t="shared" ref="Z357:Z374" si="38">SUM(L360:Y360)</f>
        <v>0</v>
      </c>
    </row>
    <row r="361" spans="1:26" x14ac:dyDescent="0.2">
      <c r="A361" s="155"/>
      <c r="B361" s="1" t="s">
        <v>691</v>
      </c>
      <c r="C361" s="167"/>
      <c r="D361" s="153"/>
      <c r="E361" s="154">
        <v>5532</v>
      </c>
      <c r="F361" s="162" t="s">
        <v>692</v>
      </c>
      <c r="Z361" s="47">
        <f t="shared" si="38"/>
        <v>0</v>
      </c>
    </row>
    <row r="362" spans="1:26" x14ac:dyDescent="0.2">
      <c r="A362" s="155"/>
      <c r="B362" s="1" t="s">
        <v>695</v>
      </c>
      <c r="C362" s="167"/>
      <c r="D362" s="153"/>
      <c r="E362" s="154">
        <v>5532</v>
      </c>
      <c r="F362" s="162" t="s">
        <v>692</v>
      </c>
      <c r="Z362" s="47">
        <f t="shared" si="38"/>
        <v>0</v>
      </c>
    </row>
    <row r="363" spans="1:26" x14ac:dyDescent="0.2">
      <c r="A363" s="155"/>
      <c r="B363" s="1" t="s">
        <v>696</v>
      </c>
      <c r="C363" s="167"/>
      <c r="D363" s="153"/>
      <c r="E363" s="154">
        <v>5532</v>
      </c>
      <c r="F363" s="162" t="s">
        <v>692</v>
      </c>
      <c r="Z363" s="47">
        <f t="shared" si="38"/>
        <v>0</v>
      </c>
    </row>
    <row r="364" spans="1:26" x14ac:dyDescent="0.2">
      <c r="A364" s="155"/>
      <c r="B364" s="1" t="s">
        <v>697</v>
      </c>
      <c r="C364" s="167"/>
      <c r="D364" s="153"/>
      <c r="E364" s="154">
        <v>5532</v>
      </c>
      <c r="F364" s="162" t="s">
        <v>692</v>
      </c>
      <c r="Z364" s="47">
        <f t="shared" si="38"/>
        <v>0</v>
      </c>
    </row>
    <row r="365" spans="1:26" x14ac:dyDescent="0.2">
      <c r="A365" s="155"/>
      <c r="B365" s="1" t="s">
        <v>698</v>
      </c>
      <c r="C365" s="167"/>
      <c r="D365" s="153"/>
      <c r="E365" s="154">
        <v>5532</v>
      </c>
      <c r="F365" s="162" t="s">
        <v>692</v>
      </c>
      <c r="Z365" s="47">
        <f t="shared" si="38"/>
        <v>0</v>
      </c>
    </row>
    <row r="366" spans="1:26" x14ac:dyDescent="0.2">
      <c r="A366" s="155"/>
      <c r="B366" s="1" t="s">
        <v>699</v>
      </c>
      <c r="C366" s="167"/>
      <c r="D366" s="153"/>
      <c r="E366" s="154">
        <v>5532</v>
      </c>
      <c r="F366" s="162" t="s">
        <v>692</v>
      </c>
      <c r="Z366" s="47">
        <f t="shared" si="38"/>
        <v>0</v>
      </c>
    </row>
    <row r="367" spans="1:26" x14ac:dyDescent="0.2">
      <c r="A367" s="155"/>
      <c r="B367" s="1" t="s">
        <v>700</v>
      </c>
      <c r="C367" s="167"/>
      <c r="D367" s="153"/>
      <c r="E367" s="154">
        <v>5532</v>
      </c>
      <c r="F367" s="162" t="s">
        <v>692</v>
      </c>
      <c r="Z367" s="47">
        <f t="shared" si="38"/>
        <v>0</v>
      </c>
    </row>
    <row r="368" spans="1:26" x14ac:dyDescent="0.2">
      <c r="A368" s="155"/>
      <c r="B368" s="258" t="s">
        <v>701</v>
      </c>
      <c r="C368" s="168"/>
      <c r="D368" s="153"/>
      <c r="E368" s="154">
        <v>5532</v>
      </c>
      <c r="F368" s="162" t="s">
        <v>692</v>
      </c>
      <c r="Z368" s="47">
        <f t="shared" si="38"/>
        <v>0</v>
      </c>
    </row>
    <row r="369" spans="1:26" x14ac:dyDescent="0.2">
      <c r="A369" s="155" t="s">
        <v>702</v>
      </c>
      <c r="B369" s="1"/>
      <c r="C369" s="152"/>
      <c r="D369" s="153"/>
      <c r="E369" s="154"/>
      <c r="F369" s="152"/>
      <c r="L369" s="49">
        <f>SUM(L360:L368)</f>
        <v>0</v>
      </c>
      <c r="M369" s="49">
        <f t="shared" ref="M369:Z369" si="39">SUM(M360:M368)</f>
        <v>0</v>
      </c>
      <c r="N369" s="49">
        <f t="shared" si="39"/>
        <v>0</v>
      </c>
      <c r="O369" s="49">
        <f t="shared" si="39"/>
        <v>0</v>
      </c>
      <c r="P369" s="49">
        <f t="shared" si="39"/>
        <v>0</v>
      </c>
      <c r="Q369" s="49">
        <f t="shared" si="39"/>
        <v>0</v>
      </c>
      <c r="R369" s="49">
        <f t="shared" si="39"/>
        <v>0</v>
      </c>
      <c r="S369" s="49">
        <f t="shared" si="39"/>
        <v>0</v>
      </c>
      <c r="T369" s="49">
        <f t="shared" si="39"/>
        <v>0</v>
      </c>
      <c r="U369" s="49">
        <f t="shared" si="39"/>
        <v>0</v>
      </c>
      <c r="V369" s="49">
        <f t="shared" si="39"/>
        <v>0</v>
      </c>
      <c r="W369" s="49">
        <f t="shared" si="39"/>
        <v>0</v>
      </c>
      <c r="X369" s="49">
        <f t="shared" si="39"/>
        <v>0</v>
      </c>
      <c r="Z369" s="49">
        <f t="shared" si="39"/>
        <v>0</v>
      </c>
    </row>
    <row r="370" spans="1:26" x14ac:dyDescent="0.2">
      <c r="A370" s="155"/>
      <c r="B370" s="1"/>
      <c r="C370" s="152"/>
      <c r="D370" s="153"/>
      <c r="E370" s="154"/>
      <c r="F370" s="152"/>
      <c r="K370" s="17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Z370" s="47"/>
    </row>
    <row r="371" spans="1:26" x14ac:dyDescent="0.2">
      <c r="A371" s="155" t="s">
        <v>703</v>
      </c>
      <c r="B371" s="1"/>
      <c r="C371" s="152"/>
      <c r="D371" s="153"/>
      <c r="E371" s="154"/>
      <c r="F371" s="152"/>
      <c r="Z371" s="47"/>
    </row>
    <row r="372" spans="1:26" x14ac:dyDescent="0.2">
      <c r="A372" s="155"/>
      <c r="B372" s="1" t="s">
        <v>692</v>
      </c>
      <c r="C372" s="152"/>
      <c r="D372" s="153"/>
      <c r="E372" s="154">
        <v>5532</v>
      </c>
      <c r="F372" s="152"/>
      <c r="Z372" s="47"/>
    </row>
    <row r="373" spans="1:26" x14ac:dyDescent="0.2">
      <c r="A373" s="155"/>
      <c r="B373" s="1" t="s">
        <v>977</v>
      </c>
      <c r="C373" s="167"/>
      <c r="D373" s="153"/>
      <c r="E373" s="154">
        <v>5533</v>
      </c>
      <c r="F373" s="162" t="s">
        <v>224</v>
      </c>
      <c r="Z373" s="47">
        <f t="shared" si="38"/>
        <v>0</v>
      </c>
    </row>
    <row r="374" spans="1:26" x14ac:dyDescent="0.2">
      <c r="A374" s="155"/>
      <c r="B374" s="1"/>
      <c r="C374" s="152"/>
      <c r="D374" s="153"/>
      <c r="E374" s="154"/>
      <c r="F374" s="162"/>
      <c r="Z374" s="47">
        <f t="shared" si="38"/>
        <v>0</v>
      </c>
    </row>
    <row r="375" spans="1:26" x14ac:dyDescent="0.2">
      <c r="A375" s="5" t="s">
        <v>709</v>
      </c>
      <c r="C375" s="32"/>
      <c r="D375" s="73"/>
      <c r="E375" s="19">
        <v>5600</v>
      </c>
      <c r="F375" s="274" t="s">
        <v>707</v>
      </c>
      <c r="H375" s="5" t="s">
        <v>706</v>
      </c>
      <c r="J375" s="53" t="s">
        <v>706</v>
      </c>
      <c r="K375" s="170"/>
      <c r="L375" s="49">
        <f>L356+L368+L371+L372</f>
        <v>0</v>
      </c>
      <c r="M375" s="49">
        <f>M356+M368+M371+M372</f>
        <v>0</v>
      </c>
      <c r="N375" s="49">
        <f>N356+N368+N371+N372</f>
        <v>0</v>
      </c>
      <c r="O375" s="49">
        <f>O356+O368+O371+O372</f>
        <v>0</v>
      </c>
      <c r="P375" s="49">
        <f>P356+P368+P371+P372</f>
        <v>0</v>
      </c>
      <c r="Q375" s="49">
        <f>Q356+Q368+Q371+Q372</f>
        <v>0</v>
      </c>
      <c r="R375" s="49">
        <f>R356+R368+R371+R372</f>
        <v>0</v>
      </c>
      <c r="S375" s="49">
        <f>S356+S368+S371+S372</f>
        <v>0</v>
      </c>
      <c r="T375" s="49">
        <f>T356+T368+T371+T372</f>
        <v>0</v>
      </c>
      <c r="U375" s="49">
        <f>U356+U368+U371+U372</f>
        <v>0</v>
      </c>
      <c r="V375" s="49">
        <f>V356+V368+V371+V372</f>
        <v>0</v>
      </c>
      <c r="W375" s="49">
        <f>W356+W368+W371+W372</f>
        <v>0</v>
      </c>
      <c r="X375" s="49">
        <f>X356+X368+X371+X372</f>
        <v>0</v>
      </c>
      <c r="Z375" s="49">
        <f>Z356+Z368+Z371+Z372</f>
        <v>0</v>
      </c>
    </row>
    <row r="376" spans="1:26" x14ac:dyDescent="0.2">
      <c r="C376" s="32"/>
      <c r="D376" s="73"/>
      <c r="F376" s="274"/>
      <c r="H376" s="5"/>
      <c r="J376" s="53"/>
      <c r="K376" s="17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Z376" s="50"/>
    </row>
    <row r="377" spans="1:26" x14ac:dyDescent="0.2">
      <c r="A377" s="200" t="s">
        <v>734</v>
      </c>
      <c r="B377" s="259"/>
      <c r="C377" s="203"/>
      <c r="D377" s="201"/>
      <c r="E377" s="202">
        <v>6140</v>
      </c>
      <c r="F377" s="203" t="s">
        <v>781</v>
      </c>
      <c r="H377" s="55"/>
      <c r="I377" s="56"/>
      <c r="J377" s="55"/>
      <c r="K377" s="99"/>
      <c r="L377" s="57">
        <f>L139-L375</f>
        <v>0</v>
      </c>
      <c r="M377" s="57">
        <f>M139-M375</f>
        <v>0</v>
      </c>
      <c r="N377" s="57">
        <f t="shared" ref="N377:Z377" si="40">N139-N375</f>
        <v>0</v>
      </c>
      <c r="O377" s="57">
        <f t="shared" si="40"/>
        <v>0</v>
      </c>
      <c r="P377" s="57">
        <f t="shared" si="40"/>
        <v>0</v>
      </c>
      <c r="Q377" s="57">
        <f t="shared" si="40"/>
        <v>0</v>
      </c>
      <c r="R377" s="57">
        <f t="shared" si="40"/>
        <v>0</v>
      </c>
      <c r="S377" s="57">
        <f t="shared" si="40"/>
        <v>0</v>
      </c>
      <c r="T377" s="57">
        <f t="shared" si="40"/>
        <v>0</v>
      </c>
      <c r="U377" s="57">
        <f t="shared" si="40"/>
        <v>0</v>
      </c>
      <c r="V377" s="57">
        <f t="shared" si="40"/>
        <v>0</v>
      </c>
      <c r="W377" s="57">
        <f t="shared" si="40"/>
        <v>0</v>
      </c>
      <c r="X377" s="57">
        <f t="shared" si="40"/>
        <v>0</v>
      </c>
      <c r="Z377" s="57">
        <f t="shared" si="40"/>
        <v>0</v>
      </c>
    </row>
    <row r="378" spans="1:26" ht="15" x14ac:dyDescent="0.25">
      <c r="A378"/>
      <c r="B378" s="220"/>
      <c r="C378" s="32"/>
      <c r="D378" s="73"/>
      <c r="E378" s="202"/>
      <c r="F378" s="274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Z378"/>
    </row>
    <row r="379" spans="1:26" x14ac:dyDescent="0.2">
      <c r="D379" s="73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Z379" s="47"/>
    </row>
    <row r="380" spans="1:26" x14ac:dyDescent="0.2">
      <c r="D380" s="73"/>
      <c r="Z380" s="47"/>
    </row>
    <row r="381" spans="1:26" x14ac:dyDescent="0.2">
      <c r="D381" s="73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Z381" s="47"/>
    </row>
    <row r="382" spans="1:26" x14ac:dyDescent="0.2">
      <c r="D382" s="73"/>
    </row>
    <row r="383" spans="1:26" x14ac:dyDescent="0.2">
      <c r="D383" s="73"/>
    </row>
    <row r="384" spans="1:26" x14ac:dyDescent="0.2">
      <c r="D384" s="73"/>
    </row>
    <row r="385" spans="4:4" x14ac:dyDescent="0.2">
      <c r="D385" s="73"/>
    </row>
    <row r="386" spans="4:4" x14ac:dyDescent="0.2">
      <c r="D386" s="73"/>
    </row>
    <row r="387" spans="4:4" x14ac:dyDescent="0.2">
      <c r="D387" s="73"/>
    </row>
    <row r="388" spans="4:4" x14ac:dyDescent="0.2">
      <c r="D388" s="73"/>
    </row>
    <row r="389" spans="4:4" x14ac:dyDescent="0.2">
      <c r="D389" s="73"/>
    </row>
    <row r="390" spans="4:4" x14ac:dyDescent="0.2">
      <c r="D390" s="73"/>
    </row>
    <row r="391" spans="4:4" x14ac:dyDescent="0.2">
      <c r="D391" s="73"/>
    </row>
    <row r="392" spans="4:4" x14ac:dyDescent="0.2">
      <c r="D392" s="73"/>
    </row>
    <row r="393" spans="4:4" x14ac:dyDescent="0.2">
      <c r="D393" s="73"/>
    </row>
    <row r="394" spans="4:4" x14ac:dyDescent="0.2">
      <c r="D394" s="73"/>
    </row>
    <row r="395" spans="4:4" x14ac:dyDescent="0.2">
      <c r="D395" s="73"/>
    </row>
    <row r="396" spans="4:4" x14ac:dyDescent="0.2">
      <c r="D396" s="73"/>
    </row>
    <row r="397" spans="4:4" x14ac:dyDescent="0.2">
      <c r="D397" s="73"/>
    </row>
    <row r="398" spans="4:4" x14ac:dyDescent="0.2">
      <c r="D398" s="73"/>
    </row>
    <row r="399" spans="4:4" x14ac:dyDescent="0.2">
      <c r="D399" s="73"/>
    </row>
    <row r="400" spans="4:4" x14ac:dyDescent="0.2">
      <c r="D400" s="73"/>
    </row>
    <row r="401" spans="4:4" x14ac:dyDescent="0.2">
      <c r="D401" s="73"/>
    </row>
    <row r="402" spans="4:4" x14ac:dyDescent="0.2">
      <c r="D402" s="73"/>
    </row>
    <row r="403" spans="4:4" x14ac:dyDescent="0.2">
      <c r="D403" s="73"/>
    </row>
    <row r="404" spans="4:4" x14ac:dyDescent="0.2">
      <c r="D404" s="73"/>
    </row>
    <row r="405" spans="4:4" x14ac:dyDescent="0.2">
      <c r="D405" s="73"/>
    </row>
    <row r="406" spans="4:4" x14ac:dyDescent="0.2">
      <c r="D406" s="73"/>
    </row>
    <row r="407" spans="4:4" x14ac:dyDescent="0.2">
      <c r="D407" s="73"/>
    </row>
    <row r="408" spans="4:4" x14ac:dyDescent="0.2">
      <c r="D408" s="73"/>
    </row>
    <row r="409" spans="4:4" x14ac:dyDescent="0.2">
      <c r="D409" s="73"/>
    </row>
    <row r="410" spans="4:4" x14ac:dyDescent="0.2">
      <c r="D410" s="73"/>
    </row>
    <row r="411" spans="4:4" x14ac:dyDescent="0.2">
      <c r="D411" s="73"/>
    </row>
    <row r="412" spans="4:4" x14ac:dyDescent="0.2">
      <c r="D412" s="73"/>
    </row>
    <row r="413" spans="4:4" x14ac:dyDescent="0.2">
      <c r="D413" s="73"/>
    </row>
    <row r="414" spans="4:4" x14ac:dyDescent="0.2">
      <c r="D414" s="73"/>
    </row>
    <row r="415" spans="4:4" x14ac:dyDescent="0.2">
      <c r="D415" s="73"/>
    </row>
    <row r="416" spans="4:4" x14ac:dyDescent="0.2">
      <c r="D416" s="73"/>
    </row>
    <row r="417" spans="4:4" x14ac:dyDescent="0.2">
      <c r="D417" s="73"/>
    </row>
    <row r="418" spans="4:4" x14ac:dyDescent="0.2">
      <c r="D418" s="73"/>
    </row>
    <row r="419" spans="4:4" x14ac:dyDescent="0.2">
      <c r="D419" s="73"/>
    </row>
    <row r="420" spans="4:4" x14ac:dyDescent="0.2">
      <c r="D420" s="73"/>
    </row>
    <row r="421" spans="4:4" x14ac:dyDescent="0.2">
      <c r="D421" s="73"/>
    </row>
  </sheetData>
  <mergeCells count="1">
    <mergeCell ref="B200:C200"/>
  </mergeCells>
  <printOptions gridLines="1"/>
  <pageMargins left="0.23622047244094491" right="0.23622047244094491" top="0.74803149606299213" bottom="0.74803149606299213" header="0.31496062992125984" footer="0.31496062992125984"/>
  <pageSetup paperSize="5" scale="80" fitToHeight="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FEB4FC9BF0F44992D4B10AED4CE867" ma:contentTypeVersion="16" ma:contentTypeDescription="Create a new document." ma:contentTypeScope="" ma:versionID="a01ae6130791a041c868900f9eaa5969">
  <xsd:schema xmlns:xsd="http://www.w3.org/2001/XMLSchema" xmlns:xs="http://www.w3.org/2001/XMLSchema" xmlns:p="http://schemas.microsoft.com/office/2006/metadata/properties" xmlns:ns2="26726db0-6a80-48bf-8156-6e74d77714b9" xmlns:ns3="54e18e85-f83c-4e61-bb1d-5719603a9264" targetNamespace="http://schemas.microsoft.com/office/2006/metadata/properties" ma:root="true" ma:fieldsID="b214cae26081596f9015ec55ba86066b" ns2:_="" ns3:_="">
    <xsd:import namespace="26726db0-6a80-48bf-8156-6e74d77714b9"/>
    <xsd:import namespace="54e18e85-f83c-4e61-bb1d-5719603a92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OperationType" minOccurs="0"/>
                <xsd:element ref="ns2:DateOfMeeting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26db0-6a80-48bf-8156-6e74d77714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41aa58e-fece-4210-aba4-4e1a3c46cb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OperationType" ma:index="19" nillable="true" ma:displayName="Operation Type" ma:format="Dropdown" ma:internalName="OperationType">
      <xsd:simpleType>
        <xsd:restriction base="dms:Choice">
          <xsd:enumeration value="Project"/>
          <xsd:enumeration value="Sprint"/>
          <xsd:enumeration value="General"/>
        </xsd:restriction>
      </xsd:simpleType>
    </xsd:element>
    <xsd:element name="DateOfMeeting" ma:index="20" nillable="true" ma:displayName="Date Of Meeting" ma:format="DateOnly" ma:internalName="DateOfMeeting">
      <xsd:simpleType>
        <xsd:restriction base="dms:DateTim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e18e85-f83c-4e61-bb1d-5719603a92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c377ac7-e0b6-4bdb-b46c-56bbb1563923}" ma:internalName="TaxCatchAll" ma:showField="CatchAllData" ma:web="54e18e85-f83c-4e61-bb1d-5719603a92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726db0-6a80-48bf-8156-6e74d77714b9">
      <Terms xmlns="http://schemas.microsoft.com/office/infopath/2007/PartnerControls"/>
    </lcf76f155ced4ddcb4097134ff3c332f>
    <DateOfMeeting xmlns="26726db0-6a80-48bf-8156-6e74d77714b9" xsi:nil="true"/>
    <TaxCatchAll xmlns="54e18e85-f83c-4e61-bb1d-5719603a9264" xsi:nil="true"/>
    <OperationType xmlns="26726db0-6a80-48bf-8156-6e74d77714b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2FD95D-9227-4176-A0D2-B04329611FA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DF14E4E-CD99-4ABD-BB97-5102F615E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726db0-6a80-48bf-8156-6e74d77714b9"/>
    <ds:schemaRef ds:uri="54e18e85-f83c-4e61-bb1d-5719603a92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701ADE-6414-427D-8F38-D9FB708FFA81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54e18e85-f83c-4e61-bb1d-5719603a9264"/>
    <ds:schemaRef ds:uri="26726db0-6a80-48bf-8156-6e74d77714b9"/>
  </ds:schemaRefs>
</ds:datastoreItem>
</file>

<file path=customXml/itemProps4.xml><?xml version="1.0" encoding="utf-8"?>
<ds:datastoreItem xmlns:ds="http://schemas.openxmlformats.org/officeDocument/2006/customXml" ds:itemID="{861E13D3-3F72-4772-BFEB-D932047CE0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1 Comptes de bilan</vt:lpstr>
      <vt:lpstr>2 Comptes de revenus </vt:lpstr>
      <vt:lpstr>3 Comptes de dépenses</vt:lpstr>
      <vt:lpstr>4 EF - Bilan de la sit. fin.</vt:lpstr>
      <vt:lpstr>5 EF - Bilan de la sit. fin</vt:lpstr>
      <vt:lpstr>5 EF - Bilan des opérations</vt:lpstr>
      <vt:lpstr>6 EF - Tableau des revenues</vt:lpstr>
      <vt:lpstr>7 EF - Tableau des dépenses</vt:lpstr>
      <vt:lpstr>8 - Dossiers Excel </vt:lpstr>
      <vt:lpstr>'2 Comptes de revenus '!Print_Area</vt:lpstr>
      <vt:lpstr>'3 Comptes de dépenses'!Print_Area</vt:lpstr>
      <vt:lpstr>'4 EF - Bilan de la sit. fin.'!Print_Area</vt:lpstr>
      <vt:lpstr>'5 EF - Bilan de la sit. fin'!Print_Area</vt:lpstr>
      <vt:lpstr>'6 EF - Tableau des revenues'!Print_Area</vt:lpstr>
      <vt:lpstr>'1 Comptes de bilan'!Print_Titles</vt:lpstr>
      <vt:lpstr>'2 Comptes de revenus '!Print_Titles</vt:lpstr>
      <vt:lpstr>'3 Comptes de dépenses'!Print_Titles</vt:lpstr>
      <vt:lpstr>'4 EF - Bilan de la sit. fin.'!Print_Titles</vt:lpstr>
      <vt:lpstr>'5 EF - Bilan de la sit. fin'!Print_Titles</vt:lpstr>
      <vt:lpstr>'8 - Dossiers Excel '!Print_Titles</vt:lpstr>
    </vt:vector>
  </TitlesOfParts>
  <Manager/>
  <Company>Lenovo (Beijing)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 User</dc:creator>
  <cp:keywords/>
  <dc:description/>
  <cp:lastModifiedBy>Talaat, Karim</cp:lastModifiedBy>
  <cp:revision/>
  <dcterms:created xsi:type="dcterms:W3CDTF">2010-09-21T04:41:09Z</dcterms:created>
  <dcterms:modified xsi:type="dcterms:W3CDTF">2025-12-09T19:05:30Z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Bazinet, David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Lenovo User</vt:lpwstr>
  </property>
  <property fmtid="{D5CDD505-2E9C-101B-9397-08002B2CF9AE}" pid="5" name="a59f859cc1234f61a5d63ee58ae7d773">
    <vt:lpwstr>Work In Progress|3d5ac462-f491-48af-bdbe-4562a98b26b5</vt:lpwstr>
  </property>
  <property fmtid="{D5CDD505-2E9C-101B-9397-08002B2CF9AE}" pid="6" name="g05d5457cf1f440cb448a55207450f44">
    <vt:lpwstr>2021-2022|76a63645-c667-46eb-8310-50200f9e0ef4</vt:lpwstr>
  </property>
  <property fmtid="{D5CDD505-2E9C-101B-9397-08002B2CF9AE}" pid="7" name="MediaServiceImageTags">
    <vt:lpwstr/>
  </property>
  <property fmtid="{D5CDD505-2E9C-101B-9397-08002B2CF9AE}" pid="8" name="ContentTypeId">
    <vt:lpwstr>0x0101008DFEB4FC9BF0F44992D4B10AED4CE867</vt:lpwstr>
  </property>
</Properties>
</file>